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filterPrivacy="1" defaultThemeVersion="166925"/>
  <xr:revisionPtr revIDLastSave="0" documentId="13_ncr:1_{16130BEA-35B5-417D-82B3-FF4D0A265B11}" xr6:coauthVersionLast="46" xr6:coauthVersionMax="46" xr10:uidLastSave="{00000000-0000-0000-0000-000000000000}"/>
  <bookViews>
    <workbookView xWindow="-28920" yWindow="-660" windowWidth="29040" windowHeight="15840" activeTab="4" xr2:uid="{00000000-000D-0000-FFFF-FFFF00000000}"/>
  </bookViews>
  <sheets>
    <sheet name="Consolidado" sheetId="2" r:id="rId1"/>
    <sheet name="Sheet1" sheetId="6" r:id="rId2"/>
    <sheet name="Ensayo" sheetId="5" r:id="rId3"/>
    <sheet name="Proyecto1" sheetId="3" r:id="rId4"/>
    <sheet name="CodigosProyecto" sheetId="4" r:id="rId5"/>
    <sheet name="GitHubProyects" sheetId="7" state="hidden" r:id="rId6"/>
  </sheets>
  <definedNames>
    <definedName name="_xlnm._FilterDatabase" localSheetId="0" hidden="1">Consolidado!$A$2:$C$2</definedName>
    <definedName name="_xlnm._FilterDatabase" localSheetId="2" hidden="1">Ensayo!$B$1:$Y$31</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 i="2" l="1"/>
  <c r="K5" i="2"/>
  <c r="K6" i="2"/>
  <c r="K7" i="2"/>
  <c r="K8" i="2"/>
  <c r="K9" i="2"/>
  <c r="K10" i="2"/>
  <c r="K11" i="2"/>
  <c r="K12" i="2"/>
  <c r="K13" i="2"/>
  <c r="K14" i="2"/>
  <c r="K15" i="2"/>
  <c r="K16" i="2"/>
  <c r="K18" i="2"/>
  <c r="K19" i="2"/>
  <c r="K20" i="2"/>
  <c r="K21" i="2"/>
  <c r="K22" i="2"/>
  <c r="K23" i="2"/>
  <c r="K24" i="2"/>
  <c r="K25" i="2"/>
  <c r="K26" i="2"/>
  <c r="K27" i="2"/>
  <c r="K28" i="2"/>
  <c r="K29" i="2"/>
  <c r="K30" i="2"/>
  <c r="K31" i="2"/>
  <c r="K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K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S15" i="3"/>
  <c r="S13" i="3"/>
  <c r="S21" i="3"/>
  <c r="S27" i="3"/>
  <c r="S16" i="3"/>
</calcChain>
</file>

<file path=xl/sharedStrings.xml><?xml version="1.0" encoding="utf-8"?>
<sst xmlns="http://schemas.openxmlformats.org/spreadsheetml/2006/main" count="509" uniqueCount="345">
  <si>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</si>
  <si>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</si>
  <si>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</si>
  <si>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</si>
  <si>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</si>
  <si>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</si>
  <si>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</si>
  <si>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</si>
  <si>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</si>
  <si>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</si>
  <si>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</si>
  <si>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</si>
  <si>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</si>
  <si>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</si>
  <si>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</si>
  <si>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</si>
  <si>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</si>
  <si>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</si>
  <si>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</si>
  <si>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</si>
  <si>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</si>
  <si>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</si>
  <si>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</si>
  <si>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</si>
  <si>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</si>
  <si>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</si>
  <si>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</si>
  <si>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</si>
  <si>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</si>
  <si>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</si>
  <si>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</si>
  <si>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</si>
  <si>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</si>
  <si>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</si>
  <si>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</si>
  <si>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</si>
  <si>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</si>
  <si>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</si>
  <si>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</si>
  <si>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</si>
  <si>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</si>
  <si>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</si>
  <si>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</si>
  <si>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</si>
  <si>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</si>
  <si>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</si>
  <si>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</si>
  <si>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</si>
  <si>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</si>
  <si>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</si>
  <si>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</si>
  <si>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</si>
  <si>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</si>
  <si>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</si>
  <si>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</si>
  <si>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</si>
  <si>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</si>
  <si>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</si>
  <si>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</si>
  <si>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</si>
  <si>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</si>
  <si>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</si>
  <si>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</si>
  <si>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</si>
  <si>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OtraActividad</t>
  </si>
  <si>
    <t>Proyecto1</t>
  </si>
  <si>
    <t>Proyecto2</t>
  </si>
  <si>
    <t>Proyecto3</t>
  </si>
  <si>
    <t>Promedio</t>
  </si>
  <si>
    <t>Nota final</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</si>
  <si>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</si>
  <si>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</si>
  <si>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</si>
  <si>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</si>
  <si>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</si>
  <si>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</si>
  <si>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</si>
  <si>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</si>
  <si>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</si>
  <si>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</si>
  <si>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</si>
  <si>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</si>
  <si>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</si>
  <si>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</si>
  <si>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</si>
  <si>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</si>
  <si>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</si>
  <si>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</si>
  <si>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</si>
  <si>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</si>
  <si>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</si>
  <si>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</si>
  <si>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</si>
  <si>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</si>
  <si>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</si>
  <si>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</si>
  <si>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</si>
  <si>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</si>
  <si>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</si>
  <si>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</si>
  <si>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</si>
  <si>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</si>
  <si>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</si>
  <si>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</si>
  <si>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</si>
  <si>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</si>
  <si>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</si>
  <si>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</si>
  <si>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</si>
  <si>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</si>
  <si>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</si>
  <si>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</si>
  <si>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</si>
  <si>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</si>
  <si>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</si>
  <si>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</si>
  <si>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</si>
  <si>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</si>
  <si>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</si>
  <si>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</si>
  <si>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</si>
  <si>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</si>
  <si>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</si>
  <si>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</si>
  <si>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</si>
  <si>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</si>
  <si>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</si>
  <si>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</si>
  <si>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</si>
  <si>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</si>
  <si>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</si>
  <si>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</si>
  <si>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</si>
  <si>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</si>
  <si>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</si>
  <si>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</si>
  <si>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</si>
  <si>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</si>
  <si>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</si>
  <si>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</si>
  <si>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</si>
  <si>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</si>
  <si>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</si>
  <si>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</si>
  <si>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</si>
  <si>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</si>
  <si>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</si>
  <si>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</si>
  <si>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</si>
  <si>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</si>
  <si>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</si>
  <si>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</si>
  <si>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</si>
  <si>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</si>
  <si>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</si>
  <si>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</si>
  <si>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</si>
  <si>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</si>
  <si>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</si>
  <si>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</si>
  <si>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</si>
  <si>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</si>
  <si>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</si>
  <si>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</si>
  <si>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</si>
  <si>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</si>
  <si>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</si>
  <si>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</si>
  <si>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</si>
  <si>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</si>
  <si>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</si>
  <si>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</si>
  <si>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</si>
  <si>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</si>
  <si>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</si>
  <si>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</si>
  <si>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</si>
  <si>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</si>
  <si>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</si>
  <si>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</si>
  <si>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</si>
  <si>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</si>
  <si>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</si>
  <si>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</si>
  <si>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</si>
  <si>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</si>
  <si>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</si>
  <si>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</si>
  <si>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</si>
  <si>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</si>
  <si>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</si>
  <si>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</si>
  <si>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</si>
  <si>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</si>
  <si>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</si>
  <si>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</si>
  <si>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</si>
  <si>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</si>
  <si>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</si>
  <si>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</si>
  <si>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</si>
  <si>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</si>
  <si>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</si>
  <si>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</si>
  <si>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</si>
  <si>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</si>
  <si>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</si>
  <si>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</si>
  <si>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</si>
  <si>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</si>
  <si>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</si>
  <si>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</si>
  <si>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</si>
  <si>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</si>
  <si>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</si>
  <si>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</si>
  <si>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</si>
  <si>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</si>
  <si>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</si>
  <si>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</si>
  <si>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</si>
  <si>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</si>
  <si>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</si>
  <si>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</si>
  <si>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</si>
  <si>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</si>
  <si>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</si>
  <si>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</si>
  <si>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</si>
  <si>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</si>
  <si>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</si>
  <si>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</si>
  <si>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</si>
  <si>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</si>
  <si>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</si>
  <si>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</si>
  <si>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</si>
  <si>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</si>
  <si>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</si>
  <si>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</si>
  <si>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</si>
  <si>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</si>
  <si>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</si>
  <si>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</si>
  <si>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</si>
  <si>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</si>
  <si>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</si>
  <si>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</si>
  <si>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</si>
  <si>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</si>
  <si>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</si>
  <si>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</si>
  <si>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</si>
  <si>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</si>
  <si>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</si>
  <si>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</si>
  <si>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</si>
  <si>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</si>
  <si>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</si>
  <si>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</si>
  <si>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</si>
  <si>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</si>
  <si>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</si>
  <si>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</si>
  <si>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</si>
  <si>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</si>
  <si>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</si>
  <si>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</si>
  <si>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</si>
  <si>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</si>
  <si>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</si>
  <si>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</si>
  <si>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</si>
  <si>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</si>
  <si>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</si>
  <si>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</si>
  <si>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</si>
  <si>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</si>
  <si>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</si>
  <si>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</si>
  <si>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</si>
  <si>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</si>
  <si>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EntregaFinal</t>
  </si>
  <si>
    <t>ObsCriterio 1</t>
  </si>
  <si>
    <t>ObsCriterio 2</t>
  </si>
  <si>
    <t>ObsCriterio 3</t>
  </si>
  <si>
    <t>ObsCriterio 4</t>
  </si>
  <si>
    <t>ObsCriterio 5</t>
  </si>
  <si>
    <t>Observaciones</t>
  </si>
  <si>
    <t>ObsCriterio 6</t>
  </si>
  <si>
    <t>Criterio 7</t>
  </si>
  <si>
    <t>ObsCriterio 7</t>
  </si>
  <si>
    <t>Criterio 8</t>
  </si>
  <si>
    <t>ObsCriterio 8</t>
  </si>
  <si>
    <t>Criterio 9</t>
  </si>
  <si>
    <t>ObsCriterio 9</t>
  </si>
  <si>
    <t>Criterio 10</t>
  </si>
  <si>
    <t>ObsCriterio 10</t>
  </si>
  <si>
    <t>Total</t>
  </si>
  <si>
    <t>Título 4%</t>
  </si>
  <si>
    <t>Introducción 10%</t>
  </si>
  <si>
    <t>Planteamiento de la tesis 10%</t>
  </si>
  <si>
    <t>Argumentos 20%</t>
  </si>
  <si>
    <t>Conclusión 8%</t>
  </si>
  <si>
    <t>Mecanismos de citación 10%</t>
  </si>
  <si>
    <t>Redacción 18%</t>
  </si>
  <si>
    <t>Puntuación 8%</t>
  </si>
  <si>
    <t>Ortografía 8%</t>
  </si>
  <si>
    <t>Formato 4%</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</si>
  <si>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</si>
  <si>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</si>
  <si>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</si>
  <si>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</si>
  <si>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</si>
  <si>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</si>
  <si>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</si>
  <si>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</si>
  <si>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</si>
  <si>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</si>
  <si>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</si>
  <si>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</si>
  <si>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</si>
  <si>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</si>
  <si>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</si>
  <si>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</si>
  <si>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</si>
  <si>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</si>
  <si>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</si>
  <si>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</si>
  <si>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</si>
  <si>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</si>
  <si>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</si>
  <si>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https://github.com/retro021/POO2021-1EPB </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</si>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</sst>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5">
    <fill>
      <patternFill patternType="none"/>
    </fill>
    <fill>
      <patternFill patternType="gray125"/>
    </fill>
    <fill>
      <patternFill patternType="none"/>
    </fill>
    <fill>
      <patternFill patternType="none"/>
    </fill>
    <fill>
      <patternFill patternType="solid">
        <fgColor theme="0" tint="-0.14999847407452621"/>
        <bgColor indexed="64"/>
      </patternFill>
    </fill>
  </fills>
  <borders count="5">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s>
  <cellStyleXfs count="4">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cellStyleXfs>
  <cellXfs count="43">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9" fontId="5" fillId="0" borderId="0" xfId="0" applyNumberFormat="1"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cellXfs>
  <cellStyles count="4">
    <cellStyle name="Hyperlink" xfId="1" builtinId="8"/>
    <cellStyle name="Hyperlink 2" xfId="3" xr:uid="{E5DBA05A-8B2F-40F7-A6DC-FA080DF5D2AB}"/>
    <cellStyle name="Normal" xfId="0" builtinId="0"/>
    <cellStyle name="Normal 2" xfId="2" xr:uid="{44B3F962-8285-4468-984E-CF3E64F748D9}"/>
  </cellStyles>
  <dxfs count="27">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0"/>
    <tableColumn id="3" xr3:uid="{0E1905DB-BCFC-408F-B53C-DB6BA8E5AAC8}" name="Column1" dataDxfId="1"/>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table" Target="../tables/table2.xml"/><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drawing" Target="../drawings/drawing1.xm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retro021/POO2021-1EPB&#160;" TargetMode="External"/><Relationship Id="rId24" Type="http://schemas.openxmlformats.org/officeDocument/2006/relationships/printerSettings" Target="../printerSettings/printerSettings2.bin"/><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P31"/>
  <sheetViews>
    <sheetView zoomScale="120" zoomScaleNormal="120" workbookViewId="0">
      <selection activeCell="P2" sqref="A2:P2"/>
    </sheetView>
  </sheetViews>
  <sheetFormatPr defaultRowHeight="15"/>
  <cols>
    <col min="3" max="3" width="34.140625" hidden="1" customWidth="1"/>
    <col min="4" max="4" width="9.5703125" style="4" customWidth="1"/>
    <col min="5" max="5" width="11.42578125" style="4" customWidth="1"/>
    <col min="6" max="6" width="12" style="29" customWidth="1"/>
    <col min="16" max="16" width="14" customWidth="1"/>
  </cols>
  <sheetData>
    <row r="1" spans="1:16">
      <c r="A1" t="s">
        <v>61</v>
      </c>
      <c r="J1" s="5">
        <v>30</v>
      </c>
      <c r="K1" s="5">
        <v>20</v>
      </c>
      <c r="L1" s="5">
        <v>20</v>
      </c>
      <c r="M1" s="5">
        <v>20</v>
      </c>
      <c r="N1" s="31">
        <v>0.1</v>
      </c>
      <c r="O1" s="5"/>
    </row>
    <row r="2" spans="1:16" s="7" customFormat="1" ht="96">
      <c r="A2" s="7" t="s">
        <v>60</v>
      </c>
      <c r="B2" s="7" t="s">
        <v>58</v>
      </c>
      <c r="C2" s="7" t="s">
        <v>59</v>
      </c>
      <c r="D2" s="6" t="s">
        <v>63</v>
      </c>
      <c r="E2" s="6" t="s">
        <v>277</v>
      </c>
      <c r="F2" s="6" t="s">
        <v>276</v>
      </c>
      <c r="G2" s="6" t="s">
        <v>309</v>
      </c>
      <c r="H2" s="6" t="s">
        <v>64</v>
      </c>
      <c r="I2" s="6" t="s">
        <v>64</v>
      </c>
      <c r="J2" s="6" t="s">
        <v>68</v>
      </c>
      <c r="K2" s="30" t="s">
        <v>65</v>
      </c>
      <c r="L2" s="30" t="s">
        <v>66</v>
      </c>
      <c r="M2" s="30" t="s">
        <v>67</v>
      </c>
      <c r="N2" s="30" t="s">
        <v>0</v>
      </c>
      <c r="O2" s="30" t="s">
        <v>69</v>
      </c>
      <c r="P2" s="30" t="s">
        <v>70</v>
      </c>
    </row>
    <row r="3" spans="1:16">
      <c r="A3" s="1">
        <v>2</v>
      </c>
      <c r="B3" s="1" t="s">
        <v>2</v>
      </c>
      <c r="C3" s="2" t="s">
        <v>3</v>
      </c>
      <c r="D3" s="4">
        <v>5</v>
      </c>
      <c r="E3" s="4">
        <v>5</v>
      </c>
      <c r="F3" s="29">
        <v>5</v>
      </c>
      <c r="J3" s="34">
        <f>AVERAGE(D3:I3)</f>
        <v>5</v>
      </c>
      <c r="K3" s="34">
        <f>Tabla1[[#This Row],[Columna2]]</f>
        <v>4.8424999999999994</v>
      </c>
    </row>
    <row r="4" spans="1:16">
      <c r="A4" s="1">
        <v>3</v>
      </c>
      <c r="B4" s="1" t="s">
        <v>4</v>
      </c>
      <c r="C4" s="2" t="s">
        <v>5</v>
      </c>
      <c r="D4" s="4">
        <v>5</v>
      </c>
      <c r="E4" s="4">
        <v>5</v>
      </c>
      <c r="F4" s="29">
        <v>5</v>
      </c>
      <c r="J4" s="34">
        <f t="shared" ref="J4:J31" si="0">AVERAGE(D4:I4)</f>
        <v>5</v>
      </c>
      <c r="K4" s="34">
        <f>Tabla1[[#This Row],[Columna2]]</f>
        <v>4.7899999999999991</v>
      </c>
    </row>
    <row r="5" spans="1:16">
      <c r="A5" s="1">
        <v>4</v>
      </c>
      <c r="B5" s="1" t="s">
        <v>6</v>
      </c>
      <c r="C5" s="2" t="s">
        <v>7</v>
      </c>
      <c r="D5" s="4">
        <v>5</v>
      </c>
      <c r="E5" s="4">
        <v>5</v>
      </c>
      <c r="F5" s="29">
        <v>3</v>
      </c>
      <c r="J5" s="34">
        <f t="shared" si="0"/>
        <v>4.333333333333333</v>
      </c>
      <c r="K5" s="34">
        <f>Tabla1[[#This Row],[Columna2]]</f>
        <v>0</v>
      </c>
    </row>
    <row r="6" spans="1:16">
      <c r="A6" s="1">
        <v>5</v>
      </c>
      <c r="B6" s="1" t="s">
        <v>8</v>
      </c>
      <c r="C6" s="2" t="s">
        <v>9</v>
      </c>
      <c r="D6" s="4">
        <v>5</v>
      </c>
      <c r="E6" s="4">
        <v>0</v>
      </c>
      <c r="F6" s="29">
        <v>5</v>
      </c>
      <c r="J6" s="34">
        <f t="shared" si="0"/>
        <v>3.3333333333333335</v>
      </c>
      <c r="K6" s="34">
        <f>Tabla1[[#This Row],[Columna2]]</f>
        <v>4.7449999999999992</v>
      </c>
    </row>
    <row r="7" spans="1:16">
      <c r="A7" s="1">
        <v>6</v>
      </c>
      <c r="B7" s="1" t="s">
        <v>10</v>
      </c>
      <c r="C7" s="2" t="s">
        <v>11</v>
      </c>
      <c r="D7" s="4">
        <v>5</v>
      </c>
      <c r="E7" s="4">
        <v>5</v>
      </c>
      <c r="F7" s="29">
        <v>5</v>
      </c>
      <c r="J7" s="34">
        <f t="shared" si="0"/>
        <v>5</v>
      </c>
      <c r="K7" s="34">
        <f>Tabla1[[#This Row],[Columna2]]</f>
        <v>4.9474999999999998</v>
      </c>
    </row>
    <row r="8" spans="1:16">
      <c r="A8" s="1">
        <v>7</v>
      </c>
      <c r="B8" s="1" t="s">
        <v>12</v>
      </c>
      <c r="C8" s="2" t="s">
        <v>13</v>
      </c>
      <c r="D8" s="4">
        <v>5</v>
      </c>
      <c r="E8" s="4">
        <v>3.5</v>
      </c>
      <c r="F8" s="29">
        <v>5</v>
      </c>
      <c r="J8" s="34">
        <f t="shared" si="0"/>
        <v>4.5</v>
      </c>
      <c r="K8" s="34">
        <f>Tabla1[[#This Row],[Columna2]]</f>
        <v>4.8574999999999999</v>
      </c>
    </row>
    <row r="9" spans="1:16">
      <c r="A9" s="1">
        <v>8</v>
      </c>
      <c r="B9" s="1" t="s">
        <v>14</v>
      </c>
      <c r="C9" s="2" t="s">
        <v>15</v>
      </c>
      <c r="D9" s="4">
        <v>5</v>
      </c>
      <c r="E9" s="4">
        <v>4</v>
      </c>
      <c r="F9" s="29">
        <v>5</v>
      </c>
      <c r="J9" s="34">
        <f t="shared" si="0"/>
        <v>4.666666666666667</v>
      </c>
      <c r="K9" s="34">
        <f>Tabla1[[#This Row],[Columna2]]</f>
        <v>5</v>
      </c>
    </row>
    <row r="10" spans="1:16">
      <c r="A10" s="1">
        <v>9</v>
      </c>
      <c r="B10" s="1" t="s">
        <v>16</v>
      </c>
      <c r="C10" s="2" t="s">
        <v>17</v>
      </c>
      <c r="D10" s="4">
        <v>5</v>
      </c>
      <c r="E10" s="4">
        <v>5</v>
      </c>
      <c r="F10" s="29">
        <v>5</v>
      </c>
      <c r="J10" s="34">
        <f t="shared" si="0"/>
        <v>5</v>
      </c>
      <c r="K10" s="34">
        <f>Tabla1[[#This Row],[Columna2]]</f>
        <v>4.97</v>
      </c>
    </row>
    <row r="11" spans="1:16">
      <c r="A11" s="1">
        <v>10</v>
      </c>
      <c r="B11" s="1" t="s">
        <v>18</v>
      </c>
      <c r="C11" s="2" t="s">
        <v>19</v>
      </c>
      <c r="D11" s="4">
        <v>5</v>
      </c>
      <c r="E11" s="4">
        <v>3.5</v>
      </c>
      <c r="F11" s="29">
        <v>5</v>
      </c>
      <c r="J11" s="34">
        <f t="shared" si="0"/>
        <v>4.5</v>
      </c>
      <c r="K11" s="34">
        <f>Tabla1[[#This Row],[Columna2]]</f>
        <v>4.7374999999999989</v>
      </c>
    </row>
    <row r="12" spans="1:16">
      <c r="A12" s="1">
        <v>11</v>
      </c>
      <c r="B12" s="1" t="s">
        <v>20</v>
      </c>
      <c r="C12" s="2" t="s">
        <v>21</v>
      </c>
      <c r="D12" s="4">
        <v>5</v>
      </c>
      <c r="E12" s="4">
        <v>4</v>
      </c>
      <c r="F12" s="29">
        <v>5</v>
      </c>
      <c r="J12" s="34">
        <f t="shared" si="0"/>
        <v>4.666666666666667</v>
      </c>
      <c r="K12" s="34">
        <f>Tabla1[[#This Row],[Columna2]]</f>
        <v>4.714999999999999</v>
      </c>
    </row>
    <row r="13" spans="1:16">
      <c r="A13" s="1">
        <v>12</v>
      </c>
      <c r="B13" s="1" t="s">
        <v>22</v>
      </c>
      <c r="C13" s="2" t="s">
        <v>23</v>
      </c>
      <c r="D13" s="4">
        <v>5</v>
      </c>
      <c r="E13" s="4">
        <v>5</v>
      </c>
      <c r="F13" s="29">
        <v>4</v>
      </c>
      <c r="J13" s="34">
        <f t="shared" si="0"/>
        <v>4.666666666666667</v>
      </c>
      <c r="K13" s="34">
        <f>Tabla1[[#This Row],[Columna2]]</f>
        <v>4.2724999999999991</v>
      </c>
    </row>
    <row r="14" spans="1:16">
      <c r="A14" s="1">
        <v>13</v>
      </c>
      <c r="B14" s="1" t="s">
        <v>24</v>
      </c>
      <c r="C14" s="2" t="s">
        <v>25</v>
      </c>
      <c r="D14" s="4">
        <v>5</v>
      </c>
      <c r="E14" s="4">
        <v>4</v>
      </c>
      <c r="F14" s="29">
        <v>5</v>
      </c>
      <c r="J14" s="34">
        <f t="shared" si="0"/>
        <v>4.666666666666667</v>
      </c>
      <c r="K14" s="34">
        <f>Tabla1[[#This Row],[Columna2]]</f>
        <v>4.3699999999999992</v>
      </c>
    </row>
    <row r="15" spans="1:16">
      <c r="A15" s="1">
        <v>14</v>
      </c>
      <c r="B15" s="1" t="s">
        <v>26</v>
      </c>
      <c r="C15" s="2" t="s">
        <v>27</v>
      </c>
      <c r="D15" s="4">
        <v>5</v>
      </c>
      <c r="E15" s="4">
        <v>5</v>
      </c>
      <c r="F15" s="29">
        <v>5</v>
      </c>
      <c r="J15" s="34">
        <f t="shared" si="0"/>
        <v>5</v>
      </c>
      <c r="K15" s="34">
        <f>Tabla1[[#This Row],[Columna2]]</f>
        <v>4.9249999999999998</v>
      </c>
    </row>
    <row r="16" spans="1:16">
      <c r="A16" s="1">
        <v>15</v>
      </c>
      <c r="B16" s="1" t="s">
        <v>28</v>
      </c>
      <c r="C16" s="2" t="s">
        <v>29</v>
      </c>
      <c r="D16" s="4">
        <v>5</v>
      </c>
      <c r="E16" s="4">
        <v>4</v>
      </c>
      <c r="F16" s="29">
        <v>4</v>
      </c>
      <c r="J16" s="34">
        <f t="shared" si="0"/>
        <v>4.333333333333333</v>
      </c>
      <c r="K16" s="34">
        <f>Tabla1[[#This Row],[Columna2]]</f>
        <v>4.8724999999999996</v>
      </c>
    </row>
    <row r="17" spans="1:11">
      <c r="A17" s="1">
        <v>16</v>
      </c>
      <c r="B17" s="1" t="s">
        <v>30</v>
      </c>
      <c r="C17" s="2" t="s">
        <v>31</v>
      </c>
      <c r="D17" s="4">
        <v>5</v>
      </c>
      <c r="E17" s="4">
        <v>4</v>
      </c>
      <c r="F17" s="29">
        <v>4</v>
      </c>
      <c r="J17" s="34">
        <f t="shared" si="0"/>
        <v>4.333333333333333</v>
      </c>
      <c r="K17" s="34">
        <f>Tabla1[[#This Row],[Columna2]]</f>
        <v>4.7974999999999994</v>
      </c>
    </row>
    <row r="18" spans="1:11">
      <c r="A18" s="1">
        <v>1</v>
      </c>
      <c r="B18" s="1" t="s">
        <v>1</v>
      </c>
      <c r="C18" s="2" t="s">
        <v>62</v>
      </c>
      <c r="D18" s="4">
        <v>5</v>
      </c>
      <c r="E18" s="4">
        <v>4</v>
      </c>
      <c r="F18" s="29">
        <v>4</v>
      </c>
      <c r="J18" s="34">
        <f t="shared" si="0"/>
        <v>4.333333333333333</v>
      </c>
      <c r="K18" s="34">
        <f>Tabla1[[#This Row],[Columna2]]</f>
        <v>2.375</v>
      </c>
    </row>
    <row r="19" spans="1:11">
      <c r="A19" s="1">
        <v>17</v>
      </c>
      <c r="B19" s="1" t="s">
        <v>32</v>
      </c>
      <c r="C19" s="2" t="s">
        <v>33</v>
      </c>
      <c r="D19" s="4">
        <v>5</v>
      </c>
      <c r="E19" s="4">
        <v>4</v>
      </c>
      <c r="F19" s="29">
        <v>4</v>
      </c>
      <c r="J19" s="34">
        <f t="shared" si="0"/>
        <v>4.333333333333333</v>
      </c>
      <c r="K19" s="34">
        <f>Tabla1[[#This Row],[Columna2]]</f>
        <v>4.46</v>
      </c>
    </row>
    <row r="20" spans="1:11">
      <c r="A20" s="1">
        <v>18</v>
      </c>
      <c r="B20" s="1" t="s">
        <v>34</v>
      </c>
      <c r="C20" s="2" t="s">
        <v>35</v>
      </c>
      <c r="D20" s="4">
        <v>5</v>
      </c>
      <c r="E20" s="4">
        <v>5</v>
      </c>
      <c r="F20" s="29">
        <v>5</v>
      </c>
      <c r="J20" s="34">
        <f t="shared" si="0"/>
        <v>5</v>
      </c>
      <c r="K20" s="34">
        <f>Tabla1[[#This Row],[Columna2]]</f>
        <v>4.8424999999999994</v>
      </c>
    </row>
    <row r="21" spans="1:11">
      <c r="A21" s="1">
        <v>19</v>
      </c>
      <c r="B21" s="1" t="s">
        <v>36</v>
      </c>
      <c r="C21" s="2" t="s">
        <v>37</v>
      </c>
      <c r="D21" s="4">
        <v>5</v>
      </c>
      <c r="E21" s="4">
        <v>5</v>
      </c>
      <c r="F21" s="29">
        <v>4</v>
      </c>
      <c r="J21" s="34">
        <f t="shared" si="0"/>
        <v>4.666666666666667</v>
      </c>
      <c r="K21" s="34">
        <f>Tabla1[[#This Row],[Columna2]]</f>
        <v>4.6400000000000006</v>
      </c>
    </row>
    <row r="22" spans="1:11">
      <c r="A22" s="1">
        <v>20</v>
      </c>
      <c r="B22" s="1" t="s">
        <v>38</v>
      </c>
      <c r="C22" s="2" t="s">
        <v>39</v>
      </c>
      <c r="D22" s="4">
        <v>5</v>
      </c>
      <c r="E22" s="4">
        <v>0</v>
      </c>
      <c r="F22" s="29">
        <v>5</v>
      </c>
      <c r="J22" s="34">
        <f t="shared" si="0"/>
        <v>3.3333333333333335</v>
      </c>
      <c r="K22" s="34">
        <f>Tabla1[[#This Row],[Columna2]]</f>
        <v>4.6549999999999994</v>
      </c>
    </row>
    <row r="23" spans="1:11">
      <c r="A23" s="1">
        <v>21</v>
      </c>
      <c r="B23" s="1" t="s">
        <v>40</v>
      </c>
      <c r="C23" s="2" t="s">
        <v>41</v>
      </c>
      <c r="D23" s="4">
        <v>5</v>
      </c>
      <c r="E23" s="4">
        <v>3.5</v>
      </c>
      <c r="F23" s="29">
        <v>4</v>
      </c>
      <c r="J23" s="34">
        <f t="shared" si="0"/>
        <v>4.166666666666667</v>
      </c>
      <c r="K23" s="34">
        <f>Tabla1[[#This Row],[Columna2]]</f>
        <v>2.9824999999999999</v>
      </c>
    </row>
    <row r="24" spans="1:11">
      <c r="A24" s="1">
        <v>22</v>
      </c>
      <c r="B24" s="1" t="s">
        <v>42</v>
      </c>
      <c r="C24" s="2" t="s">
        <v>43</v>
      </c>
      <c r="D24" s="4">
        <v>5</v>
      </c>
      <c r="E24" s="4">
        <v>5</v>
      </c>
      <c r="F24" s="29">
        <v>4</v>
      </c>
      <c r="J24" s="34">
        <f t="shared" si="0"/>
        <v>4.666666666666667</v>
      </c>
      <c r="K24" s="34">
        <f>Tabla1[[#This Row],[Columna2]]</f>
        <v>4.6024999999999991</v>
      </c>
    </row>
    <row r="25" spans="1:11">
      <c r="A25" s="1">
        <v>23</v>
      </c>
      <c r="B25" s="1" t="s">
        <v>44</v>
      </c>
      <c r="C25" s="2" t="s">
        <v>45</v>
      </c>
      <c r="D25" s="4">
        <v>5</v>
      </c>
      <c r="E25" s="4">
        <v>4</v>
      </c>
      <c r="F25" s="29">
        <v>5</v>
      </c>
      <c r="J25" s="34">
        <f t="shared" si="0"/>
        <v>4.666666666666667</v>
      </c>
      <c r="K25" s="34">
        <f>Tabla1[[#This Row],[Columna2]]</f>
        <v>5</v>
      </c>
    </row>
    <row r="26" spans="1:11">
      <c r="A26" s="1">
        <v>24</v>
      </c>
      <c r="B26" s="1" t="s">
        <v>46</v>
      </c>
      <c r="C26" s="2" t="s">
        <v>47</v>
      </c>
      <c r="D26" s="4">
        <v>5</v>
      </c>
      <c r="E26" s="4">
        <v>3.5</v>
      </c>
      <c r="F26" s="29">
        <v>4</v>
      </c>
      <c r="J26" s="34">
        <f t="shared" si="0"/>
        <v>4.166666666666667</v>
      </c>
      <c r="K26" s="34">
        <f>Tabla1[[#This Row],[Columna2]]</f>
        <v>4.6639999999999997</v>
      </c>
    </row>
    <row r="27" spans="1:11">
      <c r="A27" s="1">
        <v>25</v>
      </c>
      <c r="B27" s="1" t="s">
        <v>48</v>
      </c>
      <c r="C27" s="2" t="s">
        <v>49</v>
      </c>
      <c r="D27" s="4">
        <v>5</v>
      </c>
      <c r="E27" s="4">
        <v>5</v>
      </c>
      <c r="F27" s="29">
        <v>4</v>
      </c>
      <c r="J27" s="34">
        <f t="shared" si="0"/>
        <v>4.666666666666667</v>
      </c>
      <c r="K27" s="34">
        <f>Tabla1[[#This Row],[Columna2]]</f>
        <v>4.8199999999999994</v>
      </c>
    </row>
    <row r="28" spans="1:11">
      <c r="A28" s="1">
        <v>26</v>
      </c>
      <c r="B28" s="1" t="s">
        <v>50</v>
      </c>
      <c r="C28" s="2" t="s">
        <v>51</v>
      </c>
      <c r="D28" s="4">
        <v>5</v>
      </c>
      <c r="E28" s="4">
        <v>0</v>
      </c>
      <c r="F28" s="29">
        <v>3</v>
      </c>
      <c r="J28" s="34">
        <f t="shared" si="0"/>
        <v>2.6666666666666665</v>
      </c>
      <c r="K28" s="34">
        <f>Tabla1[[#This Row],[Columna2]]</f>
        <v>0</v>
      </c>
    </row>
    <row r="29" spans="1:11">
      <c r="A29" s="1">
        <v>27</v>
      </c>
      <c r="B29" s="1" t="s">
        <v>52</v>
      </c>
      <c r="C29" s="2" t="s">
        <v>53</v>
      </c>
      <c r="D29" s="4">
        <v>5</v>
      </c>
      <c r="E29" s="4">
        <v>0</v>
      </c>
      <c r="F29" s="29">
        <v>3</v>
      </c>
      <c r="J29" s="34">
        <f t="shared" si="0"/>
        <v>2.6666666666666665</v>
      </c>
      <c r="K29" s="34">
        <f>Tabla1[[#This Row],[Columna2]]</f>
        <v>4</v>
      </c>
    </row>
    <row r="30" spans="1:11">
      <c r="A30" s="1">
        <v>28</v>
      </c>
      <c r="B30" s="1" t="s">
        <v>54</v>
      </c>
      <c r="C30" s="2" t="s">
        <v>55</v>
      </c>
      <c r="D30" s="4">
        <v>5</v>
      </c>
      <c r="E30" s="4">
        <v>0</v>
      </c>
      <c r="F30" s="29">
        <v>5</v>
      </c>
      <c r="J30" s="34">
        <f t="shared" si="0"/>
        <v>3.3333333333333335</v>
      </c>
      <c r="K30" s="34">
        <f>Tabla1[[#This Row],[Columna2]]</f>
        <v>4</v>
      </c>
    </row>
    <row r="31" spans="1:11">
      <c r="A31" s="1">
        <v>29</v>
      </c>
      <c r="B31" s="1" t="s">
        <v>56</v>
      </c>
      <c r="C31" s="2" t="s">
        <v>57</v>
      </c>
      <c r="D31" s="4">
        <v>5</v>
      </c>
      <c r="E31" s="4">
        <v>4</v>
      </c>
      <c r="F31" s="29">
        <v>5</v>
      </c>
      <c r="J31" s="34">
        <f t="shared" si="0"/>
        <v>4.666666666666667</v>
      </c>
      <c r="K31" s="34">
        <f>Tabla1[[#This Row],[Columna2]]</f>
        <v>4.8949999999999996</v>
      </c>
    </row>
  </sheetData>
  <autoFilter ref="A2:C2" xr:uid="{061956C3-DF54-48E9-ADB9-E335F328C050}">
    <sortState xmlns:xlrd2="http://schemas.microsoft.com/office/spreadsheetml/2017/richdata2" ref="A3:C31">
      <sortCondition ref="C2"/>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B2C61-B75A-4A7F-94E9-20456CDC8405}">
  <dimension ref="A1"/>
  <sheetViews>
    <sheetView workbookViewId="0">
      <selection sqref="A1:XFD1048576"/>
    </sheetView>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Y32"/>
  <sheetViews>
    <sheetView workbookViewId="0">
      <selection activeCell="B1" sqref="B1:B1048576"/>
    </sheetView>
  </sheetViews>
  <sheetFormatPr defaultRowHeight="15"/>
  <cols>
    <col min="1" max="1" width="10.7109375" style="8" customWidth="1"/>
    <col min="2" max="2" width="28.28515625" style="9" hidden="1" customWidth="1"/>
    <col min="3" max="3" width="17.28515625" customWidth="1"/>
    <col min="4" max="4" width="12.7109375" customWidth="1"/>
    <col min="5" max="5" width="13.7109375" customWidth="1"/>
    <col min="6" max="6" width="16.7109375" customWidth="1"/>
    <col min="7" max="7" width="14.7109375" customWidth="1"/>
    <col min="8" max="8" width="17.7109375" customWidth="1"/>
    <col min="9" max="9" width="15.140625" customWidth="1"/>
    <col min="10" max="10" width="18.140625" customWidth="1"/>
    <col min="11" max="11" width="12.7109375" customWidth="1"/>
    <col min="12" max="12" width="16.5703125" customWidth="1"/>
    <col min="13" max="13" width="11.28515625" customWidth="1"/>
    <col min="14" max="14" width="14.85546875" customWidth="1"/>
    <col min="15" max="15" width="15.28515625" customWidth="1"/>
    <col min="16" max="16" width="14.140625" customWidth="1"/>
    <col min="17" max="17" width="14.7109375" customWidth="1"/>
    <col min="18" max="18" width="15.140625" customWidth="1"/>
    <col min="19" max="19" width="12.28515625" customWidth="1"/>
    <col min="20" max="20" width="14.42578125" customWidth="1"/>
    <col min="21" max="21" width="11" customWidth="1"/>
    <col min="22" max="22" width="14.42578125" customWidth="1"/>
    <col min="23" max="23" width="11.7109375" customWidth="1"/>
    <col min="24" max="24" width="14.5703125" customWidth="1"/>
  </cols>
  <sheetData>
    <row r="1" spans="1:25">
      <c r="B1" s="9" t="s">
        <v>71</v>
      </c>
      <c r="C1" s="7"/>
      <c r="D1" s="7"/>
      <c r="E1" s="7" t="s">
        <v>76</v>
      </c>
      <c r="F1" s="7" t="s">
        <v>283</v>
      </c>
      <c r="G1" s="7" t="s">
        <v>78</v>
      </c>
      <c r="H1" s="7" t="s">
        <v>284</v>
      </c>
      <c r="I1" s="7" t="s">
        <v>80</v>
      </c>
      <c r="J1" s="7" t="s">
        <v>285</v>
      </c>
      <c r="K1" s="7" t="s">
        <v>82</v>
      </c>
      <c r="L1" s="7" t="s">
        <v>286</v>
      </c>
      <c r="M1" s="7" t="s">
        <v>83</v>
      </c>
      <c r="N1" s="7" t="s">
        <v>287</v>
      </c>
      <c r="O1" s="7" t="s">
        <v>87</v>
      </c>
      <c r="P1" s="7" t="s">
        <v>289</v>
      </c>
      <c r="Q1" s="7" t="s">
        <v>290</v>
      </c>
      <c r="R1" s="7" t="s">
        <v>291</v>
      </c>
      <c r="S1" s="7" t="s">
        <v>292</v>
      </c>
      <c r="T1" s="7" t="s">
        <v>293</v>
      </c>
      <c r="U1" s="7" t="s">
        <v>294</v>
      </c>
      <c r="V1" s="7" t="s">
        <v>295</v>
      </c>
      <c r="W1" s="7" t="s">
        <v>296</v>
      </c>
      <c r="X1" s="7" t="s">
        <v>297</v>
      </c>
      <c r="Y1" s="7"/>
    </row>
    <row r="2" spans="1:25" ht="38.25" customHeight="1">
      <c r="A2" s="32" t="s">
        <v>232</v>
      </c>
      <c r="B2" s="32" t="s">
        <v>89</v>
      </c>
      <c r="C2" s="33" t="s">
        <v>281</v>
      </c>
      <c r="D2" s="33" t="s">
        <v>282</v>
      </c>
      <c r="E2" s="33" t="s">
        <v>299</v>
      </c>
      <c r="F2" s="33" t="s">
        <v>288</v>
      </c>
      <c r="G2" s="33" t="s">
        <v>300</v>
      </c>
      <c r="H2" s="33" t="s">
        <v>288</v>
      </c>
      <c r="I2" s="33" t="s">
        <v>301</v>
      </c>
      <c r="J2" s="33" t="s">
        <v>288</v>
      </c>
      <c r="K2" s="33" t="s">
        <v>302</v>
      </c>
      <c r="L2" s="33" t="s">
        <v>288</v>
      </c>
      <c r="M2" s="33" t="s">
        <v>303</v>
      </c>
      <c r="N2" s="33" t="s">
        <v>288</v>
      </c>
      <c r="O2" s="33" t="s">
        <v>304</v>
      </c>
      <c r="P2" s="33" t="s">
        <v>288</v>
      </c>
      <c r="Q2" s="33" t="s">
        <v>305</v>
      </c>
      <c r="R2" s="33" t="s">
        <v>288</v>
      </c>
      <c r="S2" s="33" t="s">
        <v>306</v>
      </c>
      <c r="T2" s="33" t="s">
        <v>288</v>
      </c>
      <c r="U2" s="33" t="s">
        <v>307</v>
      </c>
      <c r="V2" s="33" t="s">
        <v>288</v>
      </c>
      <c r="W2" s="33" t="s">
        <v>308</v>
      </c>
      <c r="X2" s="33" t="s">
        <v>288</v>
      </c>
      <c r="Y2" s="33" t="s">
        <v>298</v>
      </c>
    </row>
    <row r="3" spans="1:25">
      <c r="A3" s="20" t="s">
        <v>2</v>
      </c>
      <c r="B3" s="21" t="s">
        <v>98</v>
      </c>
      <c r="C3" s="7">
        <v>1</v>
      </c>
      <c r="D3" s="7"/>
      <c r="E3" s="7"/>
      <c r="F3" s="7"/>
      <c r="G3" s="7"/>
      <c r="H3" s="7"/>
      <c r="I3" s="7"/>
      <c r="J3" s="7"/>
      <c r="K3" s="7"/>
      <c r="L3" s="7"/>
      <c r="M3" s="7"/>
      <c r="N3" s="7"/>
      <c r="O3" s="7"/>
      <c r="Q3" s="7"/>
      <c r="S3" s="7"/>
      <c r="U3" s="7"/>
      <c r="W3" s="7"/>
    </row>
    <row r="4" spans="1:25">
      <c r="A4" s="20" t="s">
        <v>4</v>
      </c>
      <c r="B4" s="21" t="s">
        <v>105</v>
      </c>
      <c r="C4" s="7">
        <v>1</v>
      </c>
      <c r="D4" s="7"/>
      <c r="E4" s="7"/>
      <c r="F4" s="7"/>
      <c r="G4" s="7"/>
      <c r="H4" s="7"/>
      <c r="I4" s="7"/>
      <c r="J4" s="7"/>
      <c r="K4" s="7"/>
      <c r="L4" s="7"/>
      <c r="M4" s="7"/>
      <c r="N4" s="7"/>
      <c r="O4" s="7"/>
      <c r="Q4" s="7"/>
      <c r="S4" s="7"/>
      <c r="U4" s="7"/>
      <c r="W4" s="7"/>
    </row>
    <row r="5" spans="1:25" ht="25.5">
      <c r="A5" s="20" t="s">
        <v>6</v>
      </c>
      <c r="B5" s="21" t="s">
        <v>112</v>
      </c>
      <c r="C5" s="7">
        <v>0</v>
      </c>
      <c r="D5" s="7"/>
      <c r="E5" s="7"/>
      <c r="F5" s="7"/>
      <c r="G5" s="7"/>
      <c r="H5" s="7"/>
      <c r="I5" s="7"/>
      <c r="J5" s="7"/>
      <c r="K5" s="7"/>
      <c r="L5" s="7"/>
      <c r="M5" s="7"/>
      <c r="N5" s="7"/>
      <c r="O5" s="7"/>
      <c r="Q5" s="7"/>
      <c r="S5" s="7"/>
      <c r="U5" s="7"/>
      <c r="W5" s="7"/>
    </row>
    <row r="6" spans="1:25" ht="25.5">
      <c r="A6" s="20" t="s">
        <v>8</v>
      </c>
      <c r="B6" s="21" t="s">
        <v>115</v>
      </c>
      <c r="C6" s="7">
        <v>1</v>
      </c>
      <c r="D6" s="7"/>
      <c r="E6" s="7"/>
      <c r="F6" s="7"/>
      <c r="G6" s="7"/>
      <c r="H6" s="7"/>
      <c r="I6" s="7"/>
      <c r="J6" s="7"/>
      <c r="K6" s="7"/>
      <c r="L6" s="7"/>
      <c r="M6" s="7"/>
      <c r="N6" s="7"/>
      <c r="O6" s="7"/>
      <c r="Q6" s="7"/>
      <c r="S6" s="7"/>
      <c r="U6" s="7"/>
      <c r="W6" s="7"/>
    </row>
    <row r="7" spans="1:25" ht="25.5">
      <c r="A7" s="20" t="s">
        <v>10</v>
      </c>
      <c r="B7" s="21" t="s">
        <v>123</v>
      </c>
      <c r="C7" s="7">
        <v>1</v>
      </c>
      <c r="D7" s="7"/>
      <c r="E7" s="7"/>
      <c r="F7" s="7"/>
      <c r="G7" s="7"/>
      <c r="H7" s="7"/>
      <c r="I7" s="7"/>
      <c r="J7" s="7"/>
      <c r="K7" s="7"/>
      <c r="L7" s="7"/>
      <c r="M7" s="7"/>
      <c r="N7" s="7"/>
      <c r="O7" s="7"/>
      <c r="Q7" s="7"/>
      <c r="S7" s="7"/>
      <c r="U7" s="7"/>
      <c r="W7" s="7"/>
    </row>
    <row r="8" spans="1:25" ht="25.5">
      <c r="A8" s="20" t="s">
        <v>12</v>
      </c>
      <c r="B8" s="21" t="s">
        <v>128</v>
      </c>
      <c r="C8" s="7">
        <v>1</v>
      </c>
      <c r="D8" s="7"/>
      <c r="E8" s="7"/>
      <c r="F8" s="7"/>
      <c r="G8" s="7"/>
      <c r="H8" s="7"/>
      <c r="I8" s="7"/>
      <c r="J8" s="7"/>
      <c r="K8" s="7"/>
      <c r="L8" s="7"/>
      <c r="M8" s="7"/>
      <c r="N8" s="7"/>
      <c r="O8" s="7"/>
      <c r="Q8" s="7"/>
      <c r="S8" s="7"/>
      <c r="U8" s="7"/>
      <c r="W8" s="7"/>
    </row>
    <row r="9" spans="1:25">
      <c r="A9" s="20" t="s">
        <v>14</v>
      </c>
      <c r="B9" s="21" t="s">
        <v>134</v>
      </c>
      <c r="C9" s="7">
        <v>1</v>
      </c>
      <c r="D9" s="7"/>
      <c r="E9" s="7"/>
      <c r="F9" s="7"/>
      <c r="G9" s="7"/>
      <c r="H9" s="7"/>
      <c r="I9" s="7"/>
      <c r="J9" s="7"/>
      <c r="K9" s="7"/>
      <c r="L9" s="7"/>
      <c r="M9" s="7"/>
      <c r="N9" s="7"/>
      <c r="O9" s="7"/>
      <c r="Q9" s="7"/>
      <c r="S9" s="7"/>
      <c r="U9" s="7"/>
      <c r="W9" s="7"/>
    </row>
    <row r="10" spans="1:25">
      <c r="A10" s="20" t="s">
        <v>16</v>
      </c>
      <c r="B10" s="21" t="s">
        <v>141</v>
      </c>
      <c r="C10" s="7">
        <v>1</v>
      </c>
      <c r="D10" s="7"/>
      <c r="E10" s="7"/>
      <c r="F10" s="7"/>
      <c r="G10" s="7"/>
      <c r="H10" s="7"/>
      <c r="I10" s="7"/>
      <c r="J10" s="7"/>
      <c r="K10" s="7"/>
      <c r="L10" s="7"/>
      <c r="M10" s="7"/>
      <c r="N10" s="7"/>
      <c r="O10" s="7"/>
      <c r="Q10" s="7"/>
      <c r="S10" s="7"/>
      <c r="U10" s="7"/>
      <c r="W10" s="7"/>
    </row>
    <row r="11" spans="1:25">
      <c r="A11" s="20" t="s">
        <v>18</v>
      </c>
      <c r="B11" s="21" t="s">
        <v>147</v>
      </c>
      <c r="C11" s="7">
        <v>0</v>
      </c>
      <c r="D11" s="7"/>
      <c r="E11" s="7"/>
      <c r="F11" s="7"/>
      <c r="G11" s="7"/>
      <c r="H11" s="7"/>
      <c r="I11" s="7"/>
      <c r="J11" s="7"/>
      <c r="K11" s="7"/>
      <c r="L11" s="7"/>
      <c r="M11" s="7"/>
      <c r="N11" s="7"/>
      <c r="O11" s="7"/>
      <c r="Q11" s="7"/>
      <c r="S11" s="7"/>
      <c r="U11" s="7"/>
      <c r="W11" s="7"/>
    </row>
    <row r="12" spans="1:25">
      <c r="A12" s="20" t="s">
        <v>20</v>
      </c>
      <c r="B12" s="21" t="s">
        <v>153</v>
      </c>
      <c r="C12" s="7">
        <v>1</v>
      </c>
      <c r="D12" s="7"/>
      <c r="E12" s="7"/>
      <c r="F12" s="7"/>
      <c r="G12" s="7"/>
      <c r="H12" s="7"/>
      <c r="I12" s="7"/>
      <c r="J12" s="7"/>
      <c r="K12" s="7"/>
      <c r="L12" s="7"/>
      <c r="M12" s="7"/>
      <c r="N12" s="7"/>
      <c r="O12" s="7"/>
      <c r="Q12" s="7"/>
      <c r="S12" s="7"/>
      <c r="U12" s="7"/>
      <c r="W12" s="7"/>
    </row>
    <row r="13" spans="1:25" ht="25.5">
      <c r="A13" s="20" t="s">
        <v>22</v>
      </c>
      <c r="B13" s="21" t="s">
        <v>160</v>
      </c>
      <c r="C13" s="7">
        <v>1</v>
      </c>
      <c r="D13" s="7"/>
      <c r="E13" s="7"/>
      <c r="F13" s="7"/>
      <c r="G13" s="7"/>
      <c r="H13" s="7"/>
      <c r="I13" s="7"/>
      <c r="J13" s="7"/>
      <c r="K13" s="7"/>
      <c r="L13" s="7"/>
      <c r="M13" s="7"/>
      <c r="N13" s="7"/>
      <c r="O13" s="7"/>
      <c r="Q13" s="7"/>
      <c r="S13" s="7"/>
      <c r="U13" s="7"/>
      <c r="W13" s="7"/>
    </row>
    <row r="14" spans="1:25">
      <c r="A14" s="20" t="s">
        <v>24</v>
      </c>
      <c r="B14" s="21" t="s">
        <v>163</v>
      </c>
      <c r="C14" s="7">
        <v>1</v>
      </c>
      <c r="D14" s="7"/>
      <c r="E14" s="7"/>
      <c r="F14" s="7"/>
      <c r="G14" s="7"/>
      <c r="H14" s="7"/>
      <c r="I14" s="7"/>
      <c r="J14" s="7"/>
      <c r="K14" s="7"/>
      <c r="L14" s="7"/>
      <c r="M14" s="7"/>
      <c r="N14" s="7"/>
      <c r="O14" s="7"/>
      <c r="Q14" s="7"/>
      <c r="S14" s="7"/>
      <c r="U14" s="7"/>
      <c r="W14" s="7"/>
    </row>
    <row r="15" spans="1:25">
      <c r="A15" s="20" t="s">
        <v>26</v>
      </c>
      <c r="B15" s="21" t="s">
        <v>166</v>
      </c>
      <c r="C15" s="7">
        <v>1</v>
      </c>
      <c r="D15" s="7"/>
      <c r="E15" s="7"/>
      <c r="F15" s="7"/>
      <c r="G15" s="7"/>
      <c r="H15" s="7"/>
      <c r="I15" s="7"/>
      <c r="J15" s="7"/>
      <c r="K15" s="7"/>
      <c r="L15" s="7"/>
      <c r="M15" s="7"/>
      <c r="N15" s="7"/>
      <c r="O15" s="7"/>
      <c r="Q15" s="7"/>
      <c r="S15" s="7"/>
      <c r="U15" s="7"/>
      <c r="W15" s="7"/>
    </row>
    <row r="16" spans="1:25">
      <c r="A16" s="20" t="s">
        <v>28</v>
      </c>
      <c r="B16" s="21" t="s">
        <v>169</v>
      </c>
      <c r="C16" s="7">
        <v>1</v>
      </c>
      <c r="D16" s="7"/>
      <c r="E16" s="7"/>
      <c r="F16" s="7"/>
      <c r="G16" s="7"/>
      <c r="H16" s="7"/>
      <c r="I16" s="7"/>
      <c r="J16" s="7"/>
      <c r="K16" s="7"/>
      <c r="L16" s="7"/>
      <c r="M16" s="7"/>
      <c r="N16" s="7"/>
      <c r="O16" s="7"/>
      <c r="Q16" s="7"/>
      <c r="S16" s="7"/>
      <c r="U16" s="7"/>
      <c r="W16" s="7"/>
    </row>
    <row r="17" spans="1:23">
      <c r="A17" s="20" t="s">
        <v>30</v>
      </c>
      <c r="B17" s="21" t="s">
        <v>172</v>
      </c>
      <c r="C17" s="7">
        <v>1</v>
      </c>
      <c r="D17" s="7"/>
      <c r="E17" s="7"/>
      <c r="F17" s="7"/>
      <c r="G17" s="7"/>
      <c r="H17" s="7"/>
      <c r="I17" s="7"/>
      <c r="J17" s="7"/>
      <c r="K17" s="7"/>
      <c r="L17" s="7"/>
      <c r="M17" s="7"/>
      <c r="N17" s="7"/>
      <c r="O17" s="7"/>
      <c r="Q17" s="7"/>
      <c r="S17" s="7"/>
      <c r="U17" s="7"/>
      <c r="W17" s="7"/>
    </row>
    <row r="18" spans="1:23">
      <c r="A18" s="20" t="s">
        <v>1</v>
      </c>
      <c r="B18" s="21" t="s">
        <v>177</v>
      </c>
      <c r="C18" s="7">
        <v>1</v>
      </c>
      <c r="D18" s="7"/>
      <c r="E18" s="7"/>
      <c r="F18" s="7"/>
      <c r="G18" s="7"/>
      <c r="H18" s="7"/>
      <c r="I18" s="7"/>
      <c r="J18" s="7"/>
      <c r="K18" s="7"/>
      <c r="L18" s="7"/>
      <c r="M18" s="7"/>
      <c r="N18" s="7"/>
      <c r="O18" s="7"/>
      <c r="Q18" s="7"/>
      <c r="S18" s="7"/>
      <c r="U18" s="7"/>
      <c r="W18" s="7"/>
    </row>
    <row r="19" spans="1:23">
      <c r="A19" s="20" t="s">
        <v>32</v>
      </c>
      <c r="B19" s="21" t="s">
        <v>183</v>
      </c>
      <c r="C19" s="7">
        <v>0</v>
      </c>
      <c r="D19" s="7"/>
      <c r="E19" s="7"/>
      <c r="F19" s="7"/>
      <c r="G19" s="7"/>
      <c r="H19" s="7"/>
      <c r="I19" s="7"/>
      <c r="J19" s="7"/>
      <c r="K19" s="7"/>
      <c r="L19" s="7"/>
      <c r="M19" s="7"/>
      <c r="N19" s="7"/>
      <c r="O19" s="7"/>
      <c r="Q19" s="7"/>
      <c r="S19" s="7"/>
      <c r="U19" s="7"/>
      <c r="W19" s="7"/>
    </row>
    <row r="20" spans="1:23">
      <c r="A20" s="20" t="s">
        <v>34</v>
      </c>
      <c r="B20" s="21" t="s">
        <v>185</v>
      </c>
      <c r="C20" s="7">
        <v>1</v>
      </c>
      <c r="D20" s="7"/>
      <c r="E20" s="7"/>
      <c r="F20" s="7"/>
      <c r="G20" s="7"/>
      <c r="H20" s="7"/>
      <c r="I20" s="7"/>
      <c r="J20" s="7"/>
      <c r="K20" s="7"/>
      <c r="L20" s="7"/>
      <c r="M20" s="7"/>
      <c r="N20" s="7"/>
      <c r="O20" s="7"/>
      <c r="Q20" s="7"/>
      <c r="S20" s="7"/>
      <c r="U20" s="7"/>
      <c r="W20" s="7"/>
    </row>
    <row r="21" spans="1:23">
      <c r="A21" s="20" t="s">
        <v>36</v>
      </c>
      <c r="B21" s="21" t="s">
        <v>191</v>
      </c>
      <c r="C21" s="7">
        <v>0</v>
      </c>
      <c r="D21" s="7"/>
      <c r="E21" s="7"/>
      <c r="F21" s="7"/>
      <c r="G21" s="7"/>
      <c r="H21" s="7"/>
      <c r="I21" s="7"/>
      <c r="J21" s="7"/>
      <c r="K21" s="7"/>
      <c r="L21" s="7"/>
      <c r="M21" s="7"/>
      <c r="N21" s="7"/>
      <c r="O21" s="7"/>
      <c r="Q21" s="7"/>
      <c r="S21" s="7"/>
      <c r="U21" s="7"/>
      <c r="W21" s="7"/>
    </row>
    <row r="22" spans="1:23">
      <c r="A22" s="20" t="s">
        <v>38</v>
      </c>
      <c r="B22" s="21" t="s">
        <v>194</v>
      </c>
      <c r="C22" s="7">
        <v>1</v>
      </c>
      <c r="D22" s="7"/>
      <c r="E22" s="7"/>
      <c r="F22" s="7"/>
      <c r="G22" s="7"/>
      <c r="H22" s="7"/>
      <c r="I22" s="7"/>
      <c r="J22" s="7"/>
      <c r="K22" s="7"/>
      <c r="L22" s="7"/>
      <c r="M22" s="7"/>
      <c r="N22" s="7"/>
      <c r="O22" s="7"/>
      <c r="Q22" s="7"/>
      <c r="S22" s="7"/>
      <c r="U22" s="7"/>
      <c r="W22" s="7"/>
    </row>
    <row r="23" spans="1:23">
      <c r="A23" s="20" t="s">
        <v>40</v>
      </c>
      <c r="B23" s="21" t="s">
        <v>199</v>
      </c>
      <c r="C23" s="7">
        <v>1</v>
      </c>
      <c r="D23" s="7"/>
      <c r="E23" s="7"/>
      <c r="F23" s="7"/>
      <c r="G23" s="7"/>
      <c r="H23" s="7"/>
      <c r="I23" s="7"/>
      <c r="J23" s="7"/>
      <c r="K23" s="7"/>
      <c r="L23" s="7"/>
      <c r="M23" s="7"/>
      <c r="N23" s="7"/>
      <c r="O23" s="7"/>
      <c r="Q23" s="7"/>
      <c r="S23" s="7"/>
      <c r="U23" s="7"/>
      <c r="W23" s="7"/>
    </row>
    <row r="24" spans="1:23" ht="25.5">
      <c r="A24" s="20" t="s">
        <v>42</v>
      </c>
      <c r="B24" s="21" t="s">
        <v>205</v>
      </c>
      <c r="C24" s="7">
        <v>1</v>
      </c>
      <c r="D24" s="7"/>
      <c r="E24" s="7"/>
      <c r="F24" s="7"/>
      <c r="G24" s="7"/>
      <c r="H24" s="7"/>
      <c r="I24" s="7"/>
      <c r="J24" s="7"/>
      <c r="K24" s="7"/>
      <c r="L24" s="7"/>
      <c r="M24" s="7"/>
      <c r="N24" s="7"/>
      <c r="O24" s="7"/>
      <c r="Q24" s="7"/>
      <c r="S24" s="7"/>
      <c r="U24" s="7"/>
      <c r="W24" s="7"/>
    </row>
    <row r="25" spans="1:23">
      <c r="A25" s="20" t="s">
        <v>44</v>
      </c>
      <c r="B25" s="21" t="s">
        <v>208</v>
      </c>
      <c r="C25" s="7">
        <v>0</v>
      </c>
      <c r="D25" s="7"/>
      <c r="E25" s="7"/>
      <c r="F25" s="7"/>
      <c r="G25" s="7"/>
      <c r="H25" s="7"/>
      <c r="I25" s="7"/>
      <c r="J25" s="7"/>
      <c r="K25" s="7"/>
      <c r="L25" s="7"/>
      <c r="M25" s="7"/>
      <c r="N25" s="7"/>
      <c r="O25" s="7"/>
      <c r="Q25" s="7"/>
      <c r="S25" s="7"/>
      <c r="U25" s="7"/>
      <c r="W25" s="7"/>
    </row>
    <row r="26" spans="1:23">
      <c r="A26" s="20" t="s">
        <v>46</v>
      </c>
      <c r="B26" s="21" t="s">
        <v>211</v>
      </c>
      <c r="C26" s="7">
        <v>1</v>
      </c>
      <c r="D26" s="7"/>
      <c r="E26" s="7"/>
      <c r="F26" s="7"/>
      <c r="G26" s="7"/>
      <c r="H26" s="7"/>
      <c r="I26" s="7"/>
      <c r="J26" s="7"/>
      <c r="K26" s="7"/>
      <c r="L26" s="7"/>
      <c r="M26" s="7"/>
      <c r="N26" s="7"/>
      <c r="O26" s="7"/>
      <c r="Q26" s="7"/>
      <c r="S26" s="7"/>
      <c r="U26" s="7"/>
      <c r="W26" s="7"/>
    </row>
    <row r="27" spans="1:23">
      <c r="A27" s="20" t="s">
        <v>48</v>
      </c>
      <c r="B27" s="21" t="s">
        <v>214</v>
      </c>
      <c r="C27" s="7">
        <v>1</v>
      </c>
      <c r="D27" s="7"/>
      <c r="E27" s="7"/>
      <c r="F27" s="7"/>
      <c r="G27" s="7"/>
      <c r="H27" s="7"/>
      <c r="I27" s="7"/>
      <c r="J27" s="7"/>
      <c r="K27" s="7"/>
      <c r="L27" s="7"/>
      <c r="M27" s="7"/>
      <c r="N27" s="7"/>
      <c r="O27" s="7"/>
      <c r="Q27" s="7"/>
      <c r="S27" s="7"/>
      <c r="U27" s="7"/>
      <c r="W27" s="7"/>
    </row>
    <row r="28" spans="1:23">
      <c r="A28" s="20" t="s">
        <v>50</v>
      </c>
      <c r="B28" s="21" t="s">
        <v>218</v>
      </c>
      <c r="C28" s="7">
        <v>0</v>
      </c>
      <c r="D28" s="7"/>
      <c r="E28" s="7"/>
      <c r="F28" s="7"/>
      <c r="G28" s="7"/>
      <c r="H28" s="7"/>
      <c r="I28" s="7"/>
      <c r="J28" s="7"/>
      <c r="K28" s="7"/>
      <c r="L28" s="7"/>
      <c r="M28" s="7"/>
      <c r="N28" s="7"/>
      <c r="O28" s="7"/>
      <c r="Q28" s="7"/>
      <c r="S28" s="7"/>
      <c r="U28" s="7"/>
      <c r="W28" s="7"/>
    </row>
    <row r="29" spans="1:23" ht="25.5">
      <c r="A29" s="20" t="s">
        <v>52</v>
      </c>
      <c r="B29" s="21" t="s">
        <v>219</v>
      </c>
      <c r="C29" s="7">
        <v>1</v>
      </c>
      <c r="D29" s="7"/>
      <c r="E29" s="7"/>
      <c r="F29" s="7"/>
      <c r="G29" s="7"/>
      <c r="H29" s="7"/>
      <c r="I29" s="7"/>
      <c r="J29" s="7"/>
      <c r="K29" s="7"/>
      <c r="L29" s="7"/>
      <c r="M29" s="7"/>
      <c r="N29" s="7"/>
      <c r="O29" s="7"/>
      <c r="Q29" s="7"/>
      <c r="S29" s="7"/>
      <c r="U29" s="7"/>
      <c r="W29" s="7"/>
    </row>
    <row r="30" spans="1:23">
      <c r="A30" s="20" t="s">
        <v>54</v>
      </c>
      <c r="B30" s="21" t="s">
        <v>222</v>
      </c>
      <c r="C30" s="7">
        <v>1</v>
      </c>
      <c r="D30" s="7"/>
      <c r="E30" s="7"/>
      <c r="F30" s="7"/>
      <c r="G30" s="7"/>
      <c r="H30" s="7"/>
      <c r="I30" s="7"/>
      <c r="J30" s="7"/>
      <c r="K30" s="7"/>
      <c r="L30" s="7"/>
      <c r="M30" s="7"/>
      <c r="N30" s="7"/>
      <c r="O30" s="7"/>
      <c r="Q30" s="7"/>
      <c r="S30" s="7"/>
      <c r="U30" s="7"/>
      <c r="W30" s="7"/>
    </row>
    <row r="31" spans="1:23">
      <c r="A31" s="20" t="s">
        <v>56</v>
      </c>
      <c r="B31" s="21" t="s">
        <v>227</v>
      </c>
      <c r="C31" s="7">
        <v>1</v>
      </c>
      <c r="D31" s="7"/>
      <c r="E31" s="7"/>
      <c r="F31" s="7"/>
      <c r="G31" s="7"/>
      <c r="H31" s="7"/>
      <c r="I31" s="7"/>
      <c r="J31" s="7"/>
      <c r="K31" s="7"/>
      <c r="L31" s="7"/>
      <c r="M31" s="7"/>
      <c r="N31" s="7"/>
      <c r="O31" s="7"/>
      <c r="Q31" s="7"/>
      <c r="S31" s="7"/>
      <c r="U31" s="7"/>
      <c r="W31" s="7"/>
    </row>
    <row r="32" spans="1:23">
      <c r="B32" s="14"/>
    </row>
  </sheetData>
  <autoFilter ref="B1:Y31" xr:uid="{FC78F3D9-353F-4BB7-A90E-0EED8665C385}"/>
  <phoneticPr fontId="12" type="noConversion"/>
  <conditionalFormatting sqref="A3:W31">
    <cfRule type="expression" dxfId="26" priority="2">
      <formula>MOD(ROW(),2)=0</formula>
    </cfRule>
  </conditionalFormatting>
  <conditionalFormatting sqref="X3:Y31">
    <cfRule type="expression" dxfId="25" priority="1">
      <formula>MOD(ROW(),2)=0</formula>
    </cfRule>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topLeftCell="A25" zoomScale="85" zoomScaleNormal="85" workbookViewId="0">
      <selection activeCell="B1" sqref="B1:B1048576"/>
    </sheetView>
  </sheetViews>
  <sheetFormatPr defaultColWidth="10.85546875" defaultRowHeight="15"/>
  <cols>
    <col min="1" max="1" width="9.140625" style="8"/>
    <col min="2" max="2" width="28.28515625" style="9" hidden="1" customWidth="1"/>
    <col min="3" max="3" width="10" style="10" customWidth="1"/>
    <col min="4" max="4" width="23.5703125" style="10" customWidth="1"/>
    <col min="5" max="5" width="44.28515625" style="11" hidden="1" customWidth="1"/>
    <col min="6" max="6" width="13.140625" style="12"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71</v>
      </c>
      <c r="C1" s="10" t="s">
        <v>72</v>
      </c>
      <c r="D1" s="10" t="s">
        <v>73</v>
      </c>
      <c r="E1" s="11" t="s">
        <v>74</v>
      </c>
      <c r="F1" s="12" t="s">
        <v>75</v>
      </c>
      <c r="G1" s="13" t="s">
        <v>76</v>
      </c>
      <c r="H1" s="13" t="s">
        <v>77</v>
      </c>
      <c r="I1" s="13" t="s">
        <v>78</v>
      </c>
      <c r="J1" s="13" t="s">
        <v>79</v>
      </c>
      <c r="K1" s="13" t="s">
        <v>80</v>
      </c>
      <c r="L1" s="13" t="s">
        <v>81</v>
      </c>
      <c r="M1" s="13" t="s">
        <v>82</v>
      </c>
      <c r="N1" s="13" t="s">
        <v>83</v>
      </c>
      <c r="O1" s="13" t="s">
        <v>84</v>
      </c>
      <c r="P1" s="13" t="s">
        <v>85</v>
      </c>
      <c r="Q1" s="13" t="s">
        <v>86</v>
      </c>
      <c r="R1" s="13" t="s">
        <v>87</v>
      </c>
      <c r="S1" s="10" t="s">
        <v>88</v>
      </c>
    </row>
    <row r="2" spans="1:19" s="19" customFormat="1" ht="28.5" customHeight="1">
      <c r="A2" s="14" t="s">
        <v>232</v>
      </c>
      <c r="B2" s="14" t="s">
        <v>89</v>
      </c>
      <c r="C2" s="15" t="s">
        <v>72</v>
      </c>
      <c r="D2" s="15" t="s">
        <v>73</v>
      </c>
      <c r="E2" s="16" t="s">
        <v>74</v>
      </c>
      <c r="F2" s="17"/>
      <c r="G2" s="12" t="s">
        <v>90</v>
      </c>
      <c r="H2" s="12" t="s">
        <v>233</v>
      </c>
      <c r="I2" s="12" t="s">
        <v>91</v>
      </c>
      <c r="J2" s="12" t="s">
        <v>233</v>
      </c>
      <c r="K2" s="12" t="s">
        <v>92</v>
      </c>
      <c r="L2" s="12" t="s">
        <v>233</v>
      </c>
      <c r="M2" s="12" t="s">
        <v>93</v>
      </c>
      <c r="N2" s="12" t="s">
        <v>94</v>
      </c>
      <c r="O2" s="12" t="s">
        <v>233</v>
      </c>
      <c r="P2" s="12" t="s">
        <v>85</v>
      </c>
      <c r="Q2" s="12" t="s">
        <v>95</v>
      </c>
      <c r="R2" s="12" t="s">
        <v>96</v>
      </c>
      <c r="S2" s="18" t="s">
        <v>97</v>
      </c>
    </row>
    <row r="3" spans="1:19" ht="180">
      <c r="A3" s="20" t="s">
        <v>2</v>
      </c>
      <c r="B3" s="21" t="s">
        <v>98</v>
      </c>
      <c r="C3" s="10">
        <v>12</v>
      </c>
      <c r="D3" s="22" t="s">
        <v>99</v>
      </c>
      <c r="E3" s="12" t="s">
        <v>100</v>
      </c>
      <c r="G3" s="10">
        <v>4</v>
      </c>
      <c r="H3" s="10" t="s">
        <v>101</v>
      </c>
      <c r="I3" s="10">
        <v>5</v>
      </c>
      <c r="J3" s="12" t="s">
        <v>102</v>
      </c>
      <c r="K3" s="10">
        <v>5</v>
      </c>
      <c r="L3" s="12" t="s">
        <v>103</v>
      </c>
      <c r="M3" s="10">
        <v>5</v>
      </c>
      <c r="N3" s="10">
        <v>4.5</v>
      </c>
      <c r="O3" s="12" t="s">
        <v>104</v>
      </c>
      <c r="P3" s="10">
        <v>5</v>
      </c>
      <c r="Q3" s="10">
        <v>5</v>
      </c>
      <c r="R3" s="10">
        <v>1</v>
      </c>
      <c r="S3" s="35">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105</v>
      </c>
      <c r="C4" s="10">
        <v>8</v>
      </c>
      <c r="D4" s="22" t="s">
        <v>106</v>
      </c>
      <c r="E4" s="12" t="s">
        <v>107</v>
      </c>
      <c r="G4" s="10">
        <v>4.5</v>
      </c>
      <c r="H4" s="12" t="s">
        <v>108</v>
      </c>
      <c r="I4" s="10">
        <v>4.5</v>
      </c>
      <c r="J4" s="12" t="s">
        <v>109</v>
      </c>
      <c r="K4" s="10">
        <v>5</v>
      </c>
      <c r="L4" s="10" t="s">
        <v>110</v>
      </c>
      <c r="M4" s="10">
        <v>5</v>
      </c>
      <c r="N4" s="10">
        <v>4.5</v>
      </c>
      <c r="O4" s="12" t="s">
        <v>111</v>
      </c>
      <c r="P4" s="10">
        <v>5</v>
      </c>
      <c r="Q4" s="10">
        <v>5</v>
      </c>
      <c r="R4" s="10">
        <v>1</v>
      </c>
      <c r="S4" s="35">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112</v>
      </c>
      <c r="C5" s="10" t="s">
        <v>113</v>
      </c>
      <c r="D5" s="12" t="s">
        <v>313</v>
      </c>
      <c r="E5" s="12" t="s">
        <v>114</v>
      </c>
      <c r="G5" s="10">
        <v>0</v>
      </c>
      <c r="I5" s="10">
        <v>0</v>
      </c>
      <c r="K5" s="10">
        <v>0</v>
      </c>
      <c r="M5" s="10">
        <v>0</v>
      </c>
      <c r="N5" s="10">
        <v>0</v>
      </c>
      <c r="P5" s="10">
        <v>0</v>
      </c>
      <c r="Q5" s="10">
        <v>0</v>
      </c>
      <c r="R5" s="10">
        <v>0</v>
      </c>
      <c r="S5" s="35">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115</v>
      </c>
      <c r="C6" s="10">
        <v>3</v>
      </c>
      <c r="D6" s="12" t="s">
        <v>116</v>
      </c>
      <c r="E6" s="12" t="s">
        <v>117</v>
      </c>
      <c r="F6" s="12" t="s">
        <v>118</v>
      </c>
      <c r="G6" s="10">
        <v>4</v>
      </c>
      <c r="H6" s="10" t="s">
        <v>119</v>
      </c>
      <c r="I6" s="10">
        <v>5</v>
      </c>
      <c r="J6" s="10" t="s">
        <v>120</v>
      </c>
      <c r="K6" s="10">
        <v>5</v>
      </c>
      <c r="L6" s="10" t="s">
        <v>121</v>
      </c>
      <c r="M6" s="10">
        <v>5</v>
      </c>
      <c r="N6" s="10">
        <v>5</v>
      </c>
      <c r="O6" s="10" t="s">
        <v>122</v>
      </c>
      <c r="P6" s="10">
        <v>4.5</v>
      </c>
      <c r="Q6" s="10">
        <v>4.5</v>
      </c>
      <c r="R6" s="10">
        <v>1</v>
      </c>
      <c r="S6" s="35">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123</v>
      </c>
      <c r="C7" s="10">
        <v>13</v>
      </c>
      <c r="D7" s="12" t="s">
        <v>124</v>
      </c>
      <c r="E7" s="12" t="s">
        <v>125</v>
      </c>
      <c r="G7" s="10">
        <v>4.5</v>
      </c>
      <c r="H7" s="10" t="s">
        <v>119</v>
      </c>
      <c r="I7" s="10">
        <v>5</v>
      </c>
      <c r="J7" s="12" t="s">
        <v>126</v>
      </c>
      <c r="K7" s="10">
        <v>5</v>
      </c>
      <c r="L7" s="12" t="s">
        <v>127</v>
      </c>
      <c r="M7" s="10">
        <v>5</v>
      </c>
      <c r="N7" s="10">
        <v>5</v>
      </c>
      <c r="P7" s="10">
        <v>5</v>
      </c>
      <c r="Q7" s="10">
        <v>5</v>
      </c>
      <c r="R7" s="10">
        <v>1</v>
      </c>
      <c r="S7" s="35">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128</v>
      </c>
      <c r="C8" s="10">
        <v>5</v>
      </c>
      <c r="D8" s="12" t="s">
        <v>129</v>
      </c>
      <c r="E8" s="12" t="s">
        <v>130</v>
      </c>
      <c r="G8" s="10">
        <v>4.5</v>
      </c>
      <c r="I8" s="10">
        <v>5</v>
      </c>
      <c r="J8" s="12" t="s">
        <v>131</v>
      </c>
      <c r="K8" s="10">
        <v>5</v>
      </c>
      <c r="L8" s="12" t="s">
        <v>132</v>
      </c>
      <c r="M8" s="10">
        <v>5</v>
      </c>
      <c r="N8" s="10">
        <v>5</v>
      </c>
      <c r="O8" s="12" t="s">
        <v>133</v>
      </c>
      <c r="P8" s="10">
        <v>4.7</v>
      </c>
      <c r="Q8" s="10">
        <v>4.7</v>
      </c>
      <c r="R8" s="10">
        <v>1</v>
      </c>
      <c r="S8" s="35">
        <f>(((Tabla1[[#This Row],[Criterio 2]]*0.3)+(Tabla1[[#This Row],[Criterio 3]]*0.3)+(Tabla1[[#This Row],[Criterio 4]]*0.1)+(Tabla1[[#This Row],[Criterio 5]]*0.15)+(Tabla1[[#This Row],[Criterio 1]]*0.15))*0.7+Tabla1[[#This Row],[Autoevaluacion 15%]]*0.15+Tabla1[[#This Row],[Columna4]]*0.15)*Tabla1[[#This Row],[Criterio 6]]</f>
        <v>4.8574999999999999</v>
      </c>
    </row>
    <row r="9" spans="1:19" ht="90">
      <c r="A9" s="20" t="s">
        <v>14</v>
      </c>
      <c r="B9" s="21" t="s">
        <v>134</v>
      </c>
      <c r="C9" s="10">
        <v>10</v>
      </c>
      <c r="D9" s="22" t="s">
        <v>135</v>
      </c>
      <c r="E9" s="12" t="s">
        <v>136</v>
      </c>
      <c r="F9" s="12">
        <v>0.1</v>
      </c>
      <c r="G9" s="10">
        <v>5</v>
      </c>
      <c r="H9" s="10" t="s">
        <v>137</v>
      </c>
      <c r="I9" s="10">
        <v>5</v>
      </c>
      <c r="J9" s="10" t="s">
        <v>138</v>
      </c>
      <c r="K9" s="10">
        <v>5</v>
      </c>
      <c r="L9" s="12" t="s">
        <v>139</v>
      </c>
      <c r="M9" s="10">
        <v>5</v>
      </c>
      <c r="N9" s="10">
        <v>5</v>
      </c>
      <c r="O9" s="12" t="s">
        <v>140</v>
      </c>
      <c r="P9" s="10">
        <v>5</v>
      </c>
      <c r="Q9" s="10">
        <v>5</v>
      </c>
      <c r="R9" s="10">
        <v>1</v>
      </c>
      <c r="S9" s="35">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141</v>
      </c>
      <c r="C10" s="10">
        <v>9</v>
      </c>
      <c r="D10" s="12"/>
      <c r="E10" s="12" t="s">
        <v>142</v>
      </c>
      <c r="F10" s="12">
        <v>0.3</v>
      </c>
      <c r="G10" s="10">
        <v>5</v>
      </c>
      <c r="H10" s="10" t="s">
        <v>143</v>
      </c>
      <c r="I10" s="10">
        <v>5</v>
      </c>
      <c r="J10" s="12" t="s">
        <v>144</v>
      </c>
      <c r="K10" s="10">
        <v>5</v>
      </c>
      <c r="L10" s="12" t="s">
        <v>145</v>
      </c>
      <c r="M10" s="10">
        <v>5</v>
      </c>
      <c r="N10" s="10">
        <v>5</v>
      </c>
      <c r="O10" s="12" t="s">
        <v>146</v>
      </c>
      <c r="P10" s="10">
        <v>4.8</v>
      </c>
      <c r="Q10" s="10">
        <v>5</v>
      </c>
      <c r="R10" s="10">
        <v>1</v>
      </c>
      <c r="S10" s="35">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147</v>
      </c>
      <c r="C11" s="23">
        <v>1</v>
      </c>
      <c r="D11" s="24" t="s">
        <v>148</v>
      </c>
      <c r="E11" s="24" t="s">
        <v>149</v>
      </c>
      <c r="F11" s="24"/>
      <c r="G11" s="10">
        <v>4</v>
      </c>
      <c r="H11" s="10" t="s">
        <v>150</v>
      </c>
      <c r="I11" s="10">
        <v>5</v>
      </c>
      <c r="J11" s="10" t="s">
        <v>138</v>
      </c>
      <c r="K11" s="10">
        <v>4.5</v>
      </c>
      <c r="L11" s="12" t="s">
        <v>151</v>
      </c>
      <c r="M11" s="10">
        <v>5</v>
      </c>
      <c r="N11" s="10">
        <v>4.5</v>
      </c>
      <c r="O11" s="10" t="s">
        <v>152</v>
      </c>
      <c r="P11" s="10">
        <v>5</v>
      </c>
      <c r="Q11" s="10">
        <v>5</v>
      </c>
      <c r="R11" s="10">
        <v>1</v>
      </c>
      <c r="S11" s="35">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153</v>
      </c>
      <c r="C12" s="12">
        <v>7</v>
      </c>
      <c r="D12" s="12" t="s">
        <v>154</v>
      </c>
      <c r="E12" s="12" t="s">
        <v>155</v>
      </c>
      <c r="F12" s="12"/>
      <c r="G12" s="12">
        <v>5</v>
      </c>
      <c r="H12" s="12" t="s">
        <v>156</v>
      </c>
      <c r="I12" s="12">
        <v>4.5</v>
      </c>
      <c r="J12" s="12" t="s">
        <v>157</v>
      </c>
      <c r="K12" s="12">
        <v>4.5</v>
      </c>
      <c r="L12" s="12" t="s">
        <v>158</v>
      </c>
      <c r="M12" s="12">
        <v>5</v>
      </c>
      <c r="N12" s="12">
        <v>5</v>
      </c>
      <c r="O12" s="12" t="s">
        <v>159</v>
      </c>
      <c r="P12" s="12">
        <v>4.5</v>
      </c>
      <c r="Q12" s="12">
        <v>5</v>
      </c>
      <c r="R12" s="12">
        <v>1</v>
      </c>
      <c r="S12" s="36">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160</v>
      </c>
      <c r="C13" s="10">
        <v>8</v>
      </c>
      <c r="D13" s="12"/>
      <c r="E13" s="12" t="s">
        <v>161</v>
      </c>
      <c r="F13" s="12" t="s">
        <v>118</v>
      </c>
      <c r="H13" s="10" t="s">
        <v>162</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5">
        <f>(((Tabla1[[#This Row],[Criterio 2]]*0.3)+(Tabla1[[#This Row],[Criterio 3]]*0.3)+(Tabla1[[#This Row],[Criterio 4]]*0.1)+(Tabla1[[#This Row],[Criterio 5]]*0.15)+(Tabla1[[#This Row],[Criterio 1]]*0.15))*0.7+Tabla1[[#This Row],[Autoevaluacion 15%]]*0.15+Tabla1[[#This Row],[Columna4]]*0.15)*Tabla1[[#This Row],[Criterio 6]]</f>
        <v>4.2724999999999991</v>
      </c>
    </row>
    <row r="14" spans="1:19" ht="30">
      <c r="A14" s="20" t="s">
        <v>24</v>
      </c>
      <c r="B14" s="21" t="s">
        <v>163</v>
      </c>
      <c r="C14" s="10">
        <v>11</v>
      </c>
      <c r="D14" s="12"/>
      <c r="E14" s="12" t="s">
        <v>164</v>
      </c>
      <c r="H14" s="10" t="s">
        <v>165</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5">
        <f>(((Tabla1[[#This Row],[Criterio 2]]*0.3)+(Tabla1[[#This Row],[Criterio 3]]*0.3)+(Tabla1[[#This Row],[Criterio 4]]*0.1)+(Tabla1[[#This Row],[Criterio 5]]*0.15)+(Tabla1[[#This Row],[Criterio 1]]*0.15))*0.7+Tabla1[[#This Row],[Autoevaluacion 15%]]*0.15+Tabla1[[#This Row],[Columna4]]*0.15)*Tabla1[[#This Row],[Criterio 6]]</f>
        <v>4.3699999999999992</v>
      </c>
    </row>
    <row r="15" spans="1:19" s="12" customFormat="1" ht="105">
      <c r="A15" s="20" t="s">
        <v>26</v>
      </c>
      <c r="B15" s="21" t="s">
        <v>166</v>
      </c>
      <c r="C15" s="12">
        <v>9</v>
      </c>
      <c r="D15" s="22" t="s">
        <v>167</v>
      </c>
      <c r="E15" s="12" t="s">
        <v>168</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6">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169</v>
      </c>
      <c r="C16" s="10">
        <v>3</v>
      </c>
      <c r="D16" s="12" t="s">
        <v>116</v>
      </c>
      <c r="E16" s="12" t="s">
        <v>170</v>
      </c>
      <c r="G16" s="10">
        <v>4.5</v>
      </c>
      <c r="H16" s="12" t="s">
        <v>171</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5">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172</v>
      </c>
      <c r="C17" s="10">
        <v>17</v>
      </c>
      <c r="D17" s="22" t="s">
        <v>173</v>
      </c>
      <c r="E17" s="12" t="s">
        <v>174</v>
      </c>
      <c r="G17" s="10">
        <v>4.5</v>
      </c>
      <c r="H17" s="10" t="s">
        <v>162</v>
      </c>
      <c r="I17" s="10">
        <v>5</v>
      </c>
      <c r="J17" s="10" t="s">
        <v>120</v>
      </c>
      <c r="K17" s="10">
        <v>5</v>
      </c>
      <c r="L17" s="12" t="s">
        <v>175</v>
      </c>
      <c r="M17" s="10">
        <v>5</v>
      </c>
      <c r="N17" s="10">
        <v>5</v>
      </c>
      <c r="O17" s="12" t="s">
        <v>176</v>
      </c>
      <c r="P17" s="10">
        <v>4.5</v>
      </c>
      <c r="Q17" s="10">
        <v>4.5</v>
      </c>
      <c r="R17" s="10">
        <v>1</v>
      </c>
      <c r="S17" s="35">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177</v>
      </c>
      <c r="C18" s="10">
        <v>16</v>
      </c>
      <c r="D18" s="22" t="s">
        <v>178</v>
      </c>
      <c r="E18" s="12" t="s">
        <v>179</v>
      </c>
      <c r="G18" s="10">
        <v>2</v>
      </c>
      <c r="H18" s="10" t="s">
        <v>180</v>
      </c>
      <c r="I18" s="10">
        <v>1</v>
      </c>
      <c r="J18" s="12" t="s">
        <v>181</v>
      </c>
      <c r="K18" s="10">
        <v>1</v>
      </c>
      <c r="L18" s="12" t="s">
        <v>182</v>
      </c>
      <c r="M18" s="10">
        <v>2</v>
      </c>
      <c r="N18" s="10">
        <v>1</v>
      </c>
      <c r="P18" s="10">
        <v>5</v>
      </c>
      <c r="Q18" s="10">
        <v>5</v>
      </c>
      <c r="R18" s="10">
        <v>1</v>
      </c>
      <c r="S18" s="35">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183</v>
      </c>
      <c r="C19" s="10">
        <v>7</v>
      </c>
      <c r="D19" s="12" t="s">
        <v>154</v>
      </c>
      <c r="E19" s="12" t="s">
        <v>184</v>
      </c>
      <c r="G19" s="10">
        <v>4</v>
      </c>
      <c r="H19" s="10" t="s">
        <v>119</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5">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185</v>
      </c>
      <c r="C20" s="10">
        <v>6</v>
      </c>
      <c r="D20" s="22" t="s">
        <v>186</v>
      </c>
      <c r="E20" s="12" t="s">
        <v>187</v>
      </c>
      <c r="G20" s="10">
        <v>5</v>
      </c>
      <c r="H20" s="10" t="s">
        <v>188</v>
      </c>
      <c r="I20" s="10">
        <v>4.5</v>
      </c>
      <c r="J20" s="12" t="s">
        <v>189</v>
      </c>
      <c r="K20" s="10">
        <v>5</v>
      </c>
      <c r="M20" s="10">
        <v>5</v>
      </c>
      <c r="N20" s="10">
        <v>4.5</v>
      </c>
      <c r="O20" s="12" t="s">
        <v>190</v>
      </c>
      <c r="P20" s="10">
        <v>5</v>
      </c>
      <c r="Q20" s="10">
        <v>5</v>
      </c>
      <c r="R20" s="10">
        <v>1</v>
      </c>
      <c r="S20" s="35">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191</v>
      </c>
      <c r="C21" s="10">
        <v>13</v>
      </c>
      <c r="D21" s="22" t="s">
        <v>192</v>
      </c>
      <c r="E21" s="12" t="s">
        <v>193</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5">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194</v>
      </c>
      <c r="C22" s="10">
        <v>4</v>
      </c>
      <c r="D22" s="12" t="s">
        <v>195</v>
      </c>
      <c r="E22" s="12" t="s">
        <v>196</v>
      </c>
      <c r="G22" s="10">
        <v>4.5</v>
      </c>
      <c r="I22" s="10">
        <v>4</v>
      </c>
      <c r="J22" s="12" t="s">
        <v>197</v>
      </c>
      <c r="K22" s="10">
        <v>5</v>
      </c>
      <c r="M22" s="10">
        <v>5</v>
      </c>
      <c r="N22" s="10">
        <v>4.5</v>
      </c>
      <c r="O22" s="12" t="s">
        <v>198</v>
      </c>
      <c r="P22" s="10">
        <v>5</v>
      </c>
      <c r="Q22" s="10">
        <v>4.8</v>
      </c>
      <c r="R22" s="10">
        <v>1</v>
      </c>
      <c r="S22" s="35">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199</v>
      </c>
      <c r="C23" s="10">
        <v>14</v>
      </c>
      <c r="D23" s="22" t="s">
        <v>200</v>
      </c>
      <c r="E23" s="12" t="s">
        <v>201</v>
      </c>
      <c r="G23" s="10">
        <v>4.5</v>
      </c>
      <c r="I23" s="10">
        <v>2</v>
      </c>
      <c r="J23" s="12" t="s">
        <v>202</v>
      </c>
      <c r="K23" s="10">
        <v>2</v>
      </c>
      <c r="L23" s="12" t="s">
        <v>203</v>
      </c>
      <c r="M23" s="10">
        <v>2</v>
      </c>
      <c r="N23" s="10">
        <v>2</v>
      </c>
      <c r="O23" s="12" t="s">
        <v>204</v>
      </c>
      <c r="P23" s="10">
        <v>4.4000000000000004</v>
      </c>
      <c r="Q23" s="10">
        <v>4.4000000000000004</v>
      </c>
      <c r="R23" s="10">
        <v>1</v>
      </c>
      <c r="S23" s="35">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205</v>
      </c>
      <c r="C24" s="10">
        <v>4</v>
      </c>
      <c r="D24" s="12" t="s">
        <v>195</v>
      </c>
      <c r="E24" s="12" t="s">
        <v>206</v>
      </c>
      <c r="G24" s="10">
        <v>4</v>
      </c>
      <c r="H24" s="10" t="s">
        <v>207</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5">
        <f>(((Tabla1[[#This Row],[Criterio 2]]*0.3)+(Tabla1[[#This Row],[Criterio 3]]*0.3)+(Tabla1[[#This Row],[Criterio 4]]*0.1)+(Tabla1[[#This Row],[Criterio 5]]*0.15)+(Tabla1[[#This Row],[Criterio 1]]*0.15))*0.7+Tabla1[[#This Row],[Autoevaluacion 15%]]*0.15+Tabla1[[#This Row],[Columna4]]*0.15)*Tabla1[[#This Row],[Criterio 6]]</f>
        <v>4.6024999999999991</v>
      </c>
    </row>
    <row r="25" spans="1:19" ht="90">
      <c r="A25" s="20" t="s">
        <v>44</v>
      </c>
      <c r="B25" s="21" t="s">
        <v>208</v>
      </c>
      <c r="C25" s="10">
        <v>10</v>
      </c>
      <c r="D25" s="12" t="s">
        <v>209</v>
      </c>
      <c r="E25" s="12" t="s">
        <v>210</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5">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211</v>
      </c>
      <c r="C26" s="10">
        <v>1</v>
      </c>
      <c r="D26" s="12"/>
      <c r="E26" s="12" t="s">
        <v>212</v>
      </c>
      <c r="G26" s="10">
        <v>4.3</v>
      </c>
      <c r="H26" s="10" t="s">
        <v>213</v>
      </c>
      <c r="I26" s="10">
        <v>4.5</v>
      </c>
      <c r="J26" s="10" t="s">
        <v>138</v>
      </c>
      <c r="K26" s="10">
        <v>4.5</v>
      </c>
      <c r="L26" s="12" t="s">
        <v>151</v>
      </c>
      <c r="M26" s="10">
        <v>5</v>
      </c>
      <c r="N26" s="10">
        <v>4.5</v>
      </c>
      <c r="O26" s="10" t="s">
        <v>152</v>
      </c>
      <c r="P26" s="10">
        <v>5</v>
      </c>
      <c r="Q26" s="10">
        <v>5</v>
      </c>
      <c r="R26" s="10">
        <v>1</v>
      </c>
      <c r="S26" s="35">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214</v>
      </c>
      <c r="C27" s="10">
        <v>12</v>
      </c>
      <c r="D27" s="12" t="s">
        <v>215</v>
      </c>
      <c r="E27" s="12" t="s">
        <v>216</v>
      </c>
      <c r="G27" s="10">
        <v>4.5</v>
      </c>
      <c r="H27" s="10" t="s">
        <v>217</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5">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218</v>
      </c>
      <c r="C28" s="10" t="s">
        <v>113</v>
      </c>
      <c r="D28" s="12"/>
      <c r="E28" s="12" t="s">
        <v>114</v>
      </c>
      <c r="G28" s="10">
        <v>0</v>
      </c>
      <c r="I28" s="10">
        <v>0</v>
      </c>
      <c r="K28" s="10">
        <v>0</v>
      </c>
      <c r="M28" s="10">
        <v>0</v>
      </c>
      <c r="N28" s="10">
        <v>0</v>
      </c>
      <c r="P28" s="10">
        <v>0</v>
      </c>
      <c r="Q28" s="10">
        <v>0</v>
      </c>
      <c r="R28" s="10">
        <v>1</v>
      </c>
      <c r="S28" s="35">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219</v>
      </c>
      <c r="C29" s="10">
        <v>2</v>
      </c>
      <c r="D29" s="22" t="s">
        <v>278</v>
      </c>
      <c r="E29" s="12" t="s">
        <v>220</v>
      </c>
      <c r="G29" s="10">
        <v>4</v>
      </c>
      <c r="H29" s="10" t="s">
        <v>221</v>
      </c>
      <c r="I29" s="12">
        <f>I30</f>
        <v>4</v>
      </c>
      <c r="J29" s="12" t="s">
        <v>279</v>
      </c>
      <c r="K29" s="12">
        <f t="shared" ref="K29:O29" si="9">K30</f>
        <v>4</v>
      </c>
      <c r="L29" s="12" t="s">
        <v>280</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5">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222</v>
      </c>
      <c r="C30" s="10">
        <v>2</v>
      </c>
      <c r="D30" s="12" t="s">
        <v>223</v>
      </c>
      <c r="E30" s="12" t="s">
        <v>224</v>
      </c>
      <c r="G30" s="10">
        <v>4</v>
      </c>
      <c r="H30" s="10" t="s">
        <v>217</v>
      </c>
      <c r="I30" s="10">
        <v>4</v>
      </c>
      <c r="J30" s="12" t="s">
        <v>225</v>
      </c>
      <c r="K30" s="10">
        <v>4</v>
      </c>
      <c r="L30" s="12" t="s">
        <v>312</v>
      </c>
      <c r="M30" s="10">
        <v>4</v>
      </c>
      <c r="N30" s="10">
        <v>4</v>
      </c>
      <c r="O30" s="12" t="s">
        <v>226</v>
      </c>
      <c r="P30" s="10">
        <v>4</v>
      </c>
      <c r="Q30" s="10">
        <v>4</v>
      </c>
      <c r="R30" s="10">
        <v>1</v>
      </c>
      <c r="S30" s="35">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227</v>
      </c>
      <c r="C31" s="23">
        <v>11</v>
      </c>
      <c r="D31" s="25" t="s">
        <v>228</v>
      </c>
      <c r="E31" s="24" t="s">
        <v>229</v>
      </c>
      <c r="F31" s="24"/>
      <c r="G31" s="10">
        <v>5</v>
      </c>
      <c r="H31" s="12" t="s">
        <v>230</v>
      </c>
      <c r="I31" s="10">
        <v>4.5</v>
      </c>
      <c r="J31" s="12" t="s">
        <v>310</v>
      </c>
      <c r="K31" s="10">
        <v>5</v>
      </c>
      <c r="L31" s="10" t="s">
        <v>311</v>
      </c>
      <c r="M31" s="10">
        <v>5</v>
      </c>
      <c r="N31" s="10">
        <v>5</v>
      </c>
      <c r="O31" s="12" t="s">
        <v>231</v>
      </c>
      <c r="P31" s="10">
        <v>5</v>
      </c>
      <c r="Q31" s="10">
        <v>5</v>
      </c>
      <c r="R31" s="10">
        <v>1</v>
      </c>
      <c r="S31" s="35">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tabSelected="1" topLeftCell="A7" workbookViewId="0">
      <selection activeCell="D35" sqref="D35"/>
    </sheetView>
  </sheetViews>
  <sheetFormatPr defaultRowHeight="15"/>
  <cols>
    <col min="2" max="2" width="39.7109375" customWidth="1"/>
  </cols>
  <sheetData>
    <row r="1" spans="1:15" ht="30">
      <c r="A1" s="7" t="s">
        <v>234</v>
      </c>
      <c r="B1" s="4" t="s">
        <v>235</v>
      </c>
      <c r="C1" s="7"/>
      <c r="D1" s="7"/>
      <c r="E1" s="7"/>
      <c r="F1" s="7"/>
      <c r="G1" s="7"/>
      <c r="H1" s="7"/>
      <c r="I1" s="7"/>
      <c r="J1" s="7"/>
      <c r="K1" s="7"/>
      <c r="L1" s="7"/>
      <c r="M1" s="7"/>
      <c r="N1" s="7"/>
      <c r="O1" s="7"/>
    </row>
    <row r="2" spans="1:15" ht="45">
      <c r="A2" s="7" t="s">
        <v>119</v>
      </c>
      <c r="B2" s="4" t="s">
        <v>236</v>
      </c>
      <c r="C2" s="7"/>
      <c r="D2" s="7"/>
      <c r="E2" s="7"/>
      <c r="F2" s="7"/>
      <c r="G2" s="7"/>
      <c r="H2" s="7"/>
      <c r="I2" s="7"/>
      <c r="J2" s="7"/>
      <c r="K2" s="7"/>
      <c r="L2" s="7"/>
      <c r="M2" s="7"/>
      <c r="N2" s="7"/>
      <c r="O2" s="7"/>
    </row>
    <row r="3" spans="1:15">
      <c r="A3" s="7" t="s">
        <v>237</v>
      </c>
      <c r="B3" s="4" t="s">
        <v>238</v>
      </c>
      <c r="C3" s="7"/>
      <c r="D3" s="7"/>
      <c r="E3" s="7"/>
      <c r="F3" s="7"/>
      <c r="G3" s="7"/>
      <c r="H3" s="7"/>
      <c r="I3" s="7"/>
      <c r="J3" s="7"/>
      <c r="K3" s="7"/>
      <c r="L3" s="7"/>
      <c r="M3" s="7"/>
      <c r="N3" s="7"/>
      <c r="O3" s="7"/>
    </row>
    <row r="4" spans="1:15" ht="30">
      <c r="A4" s="7" t="s">
        <v>221</v>
      </c>
      <c r="B4" s="4" t="s">
        <v>239</v>
      </c>
      <c r="C4" s="7"/>
      <c r="D4" s="7"/>
      <c r="E4" s="7"/>
      <c r="F4" s="7"/>
      <c r="G4" s="7"/>
      <c r="H4" s="7"/>
      <c r="I4" s="7"/>
      <c r="J4" s="7"/>
      <c r="K4" s="7"/>
      <c r="L4" s="7"/>
      <c r="M4" s="7"/>
      <c r="N4" s="7"/>
      <c r="O4" s="7"/>
    </row>
    <row r="5" spans="1:15">
      <c r="A5" s="7" t="s">
        <v>240</v>
      </c>
      <c r="B5" s="4" t="s">
        <v>241</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242</v>
      </c>
      <c r="B7" s="4" t="s">
        <v>243</v>
      </c>
      <c r="C7" s="7"/>
      <c r="D7" s="7"/>
      <c r="E7" s="7"/>
      <c r="F7" s="7"/>
      <c r="G7" s="7"/>
      <c r="H7" s="7"/>
      <c r="I7" s="7"/>
      <c r="J7" s="7"/>
      <c r="K7" s="7"/>
      <c r="L7" s="7"/>
      <c r="M7" s="7"/>
      <c r="N7" s="7"/>
      <c r="O7" s="7"/>
    </row>
    <row r="8" spans="1:15" ht="30">
      <c r="A8" s="7" t="s">
        <v>244</v>
      </c>
      <c r="B8" s="4" t="s">
        <v>245</v>
      </c>
      <c r="C8" s="7"/>
      <c r="D8" s="7"/>
      <c r="E8" s="7"/>
      <c r="F8" s="7"/>
      <c r="G8" s="7"/>
      <c r="H8" s="7"/>
      <c r="I8" s="7"/>
      <c r="J8" s="7"/>
      <c r="K8" s="7"/>
      <c r="L8" s="7"/>
      <c r="M8" s="7"/>
      <c r="N8" s="7"/>
      <c r="O8" s="7"/>
    </row>
    <row r="9" spans="1:15" ht="30">
      <c r="A9" s="7" t="s">
        <v>156</v>
      </c>
      <c r="B9" s="4" t="s">
        <v>246</v>
      </c>
      <c r="C9" s="7"/>
      <c r="D9" s="7"/>
      <c r="E9" s="7"/>
      <c r="F9" s="7"/>
      <c r="G9" s="7"/>
      <c r="H9" s="7"/>
      <c r="I9" s="7"/>
      <c r="J9" s="7"/>
      <c r="K9" s="7"/>
      <c r="L9" s="7"/>
      <c r="M9" s="7"/>
      <c r="N9" s="7"/>
      <c r="O9" s="7"/>
    </row>
    <row r="10" spans="1:15">
      <c r="A10" s="7" t="s">
        <v>247</v>
      </c>
      <c r="B10" s="4" t="s">
        <v>248</v>
      </c>
      <c r="C10" s="7"/>
      <c r="D10" s="7"/>
      <c r="E10" s="7"/>
      <c r="F10" s="7"/>
      <c r="G10" s="7"/>
      <c r="H10" s="7"/>
      <c r="I10" s="7"/>
      <c r="J10" s="7"/>
      <c r="K10" s="7"/>
      <c r="L10" s="7"/>
      <c r="M10" s="7"/>
      <c r="N10" s="7"/>
      <c r="O10" s="7"/>
    </row>
    <row r="11" spans="1:15">
      <c r="A11" s="7" t="s">
        <v>249</v>
      </c>
      <c r="B11" s="3" t="s">
        <v>250</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251</v>
      </c>
      <c r="B13" s="4" t="s">
        <v>252</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253</v>
      </c>
      <c r="B16" s="3" t="s">
        <v>254</v>
      </c>
      <c r="C16" s="7"/>
      <c r="D16" s="7"/>
      <c r="E16" s="7"/>
      <c r="F16" s="7"/>
      <c r="G16" s="7"/>
      <c r="H16" s="7"/>
      <c r="I16" s="7"/>
      <c r="J16" s="7"/>
      <c r="K16" s="7"/>
      <c r="L16" s="7"/>
      <c r="M16" s="7"/>
      <c r="N16" s="7"/>
      <c r="O16" s="7"/>
    </row>
    <row r="17" spans="1:15">
      <c r="A17" s="7" t="s">
        <v>255</v>
      </c>
      <c r="B17" s="3" t="s">
        <v>256</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138</v>
      </c>
      <c r="B19" s="3" t="s">
        <v>257</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258</v>
      </c>
      <c r="B25" s="3" t="s">
        <v>259</v>
      </c>
      <c r="C25" s="7"/>
      <c r="D25" s="7"/>
      <c r="E25" s="7"/>
      <c r="F25" s="7"/>
      <c r="G25" s="7"/>
      <c r="H25" s="7"/>
      <c r="I25" s="7"/>
      <c r="J25" s="7"/>
      <c r="K25" s="7"/>
      <c r="L25" s="7"/>
      <c r="M25" s="7"/>
      <c r="N25" s="7"/>
      <c r="O25" s="7"/>
    </row>
    <row r="26" spans="1:15">
      <c r="A26" s="7" t="s">
        <v>260</v>
      </c>
      <c r="B26" s="3" t="s">
        <v>261</v>
      </c>
      <c r="C26" s="7"/>
      <c r="D26" s="7"/>
      <c r="E26" s="7"/>
      <c r="F26" s="7"/>
      <c r="G26" s="7"/>
      <c r="H26" s="7"/>
      <c r="I26" s="7"/>
      <c r="J26" s="7"/>
      <c r="K26" s="7"/>
      <c r="L26" s="7"/>
      <c r="M26" s="7"/>
      <c r="N26" s="7"/>
      <c r="O26" s="7"/>
    </row>
    <row r="27" spans="1:15">
      <c r="A27" s="7" t="s">
        <v>262</v>
      </c>
      <c r="B27" s="3" t="s">
        <v>263</v>
      </c>
      <c r="C27" s="7"/>
      <c r="D27" s="7"/>
      <c r="E27" s="7"/>
      <c r="F27" s="7"/>
      <c r="G27" s="7"/>
      <c r="H27" s="7"/>
      <c r="I27" s="7"/>
      <c r="J27" s="7"/>
      <c r="K27" s="7"/>
      <c r="L27" s="7"/>
      <c r="M27" s="7"/>
      <c r="N27" s="7"/>
      <c r="O27" s="7"/>
    </row>
    <row r="28" spans="1:15" ht="30">
      <c r="A28" s="7" t="s">
        <v>264</v>
      </c>
      <c r="B28" s="3" t="s">
        <v>265</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266</v>
      </c>
      <c r="B30" s="3" t="s">
        <v>267</v>
      </c>
      <c r="C30" s="7"/>
      <c r="D30" s="7"/>
      <c r="E30" s="7"/>
      <c r="F30" s="7"/>
      <c r="G30" s="7"/>
      <c r="H30" s="7"/>
      <c r="I30" s="7"/>
      <c r="J30" s="7"/>
      <c r="K30" s="7"/>
      <c r="L30" s="7"/>
      <c r="M30" s="7"/>
      <c r="N30" s="7"/>
      <c r="O30" s="7"/>
    </row>
    <row r="31" spans="1:15">
      <c r="A31" s="7" t="s">
        <v>268</v>
      </c>
      <c r="B31" s="3" t="s">
        <v>269</v>
      </c>
      <c r="C31" s="7"/>
      <c r="D31" s="7"/>
      <c r="E31" s="7"/>
      <c r="F31" s="7"/>
      <c r="G31" s="7"/>
      <c r="H31" s="7"/>
      <c r="I31" s="7"/>
      <c r="J31" s="7"/>
      <c r="K31" s="7"/>
      <c r="L31" s="7"/>
      <c r="M31" s="7"/>
      <c r="N31" s="7"/>
      <c r="O31" s="7"/>
    </row>
    <row r="32" spans="1:15">
      <c r="A32" s="7" t="s">
        <v>270</v>
      </c>
      <c r="B32" s="3" t="s">
        <v>271</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272</v>
      </c>
      <c r="B34" s="3" t="s">
        <v>273</v>
      </c>
      <c r="C34" s="7"/>
      <c r="D34" s="7"/>
      <c r="E34" s="7"/>
      <c r="F34" s="7"/>
      <c r="G34" s="7"/>
      <c r="H34" s="7"/>
      <c r="I34" s="7"/>
      <c r="J34" s="7"/>
      <c r="K34" s="7"/>
      <c r="L34" s="7"/>
      <c r="M34" s="7"/>
      <c r="N34" s="7"/>
      <c r="O34" s="7"/>
    </row>
    <row r="35" spans="1:15" ht="30">
      <c r="A35" s="7" t="s">
        <v>274</v>
      </c>
      <c r="B35" s="3" t="s">
        <v>275</v>
      </c>
      <c r="C35" s="7"/>
      <c r="D35" s="7"/>
      <c r="E35" s="7"/>
      <c r="F35" s="7"/>
      <c r="G35" s="7"/>
      <c r="H35" s="7"/>
      <c r="I35" s="7"/>
      <c r="J35" s="7"/>
      <c r="K35" s="7"/>
      <c r="L35" s="7"/>
      <c r="M35" s="7"/>
      <c r="N35" s="7"/>
      <c r="O35" s="7"/>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28" zoomScale="55" zoomScaleNormal="55" workbookViewId="0">
      <selection activeCell="M32" sqref="M32"/>
    </sheetView>
  </sheetViews>
  <sheetFormatPr defaultColWidth="8.85546875" defaultRowHeight="78.75" customHeight="1"/>
  <cols>
    <col min="1" max="1" width="8.85546875" style="39"/>
    <col min="2" max="2" width="48.140625" style="39" customWidth="1"/>
    <col min="3" max="3" width="38.85546875" style="40" customWidth="1"/>
    <col min="4" max="4" width="64.5703125" style="40" customWidth="1"/>
    <col min="5" max="16384" width="8.85546875" style="39"/>
  </cols>
  <sheetData>
    <row r="3" spans="3:5" ht="78.75" customHeight="1">
      <c r="C3" s="37" t="s">
        <v>314</v>
      </c>
      <c r="D3" s="37" t="s">
        <v>315</v>
      </c>
      <c r="E3" s="38" t="s">
        <v>316</v>
      </c>
    </row>
    <row r="4" spans="3:5" ht="149.25" customHeight="1">
      <c r="C4" s="37" t="s">
        <v>98</v>
      </c>
      <c r="D4" s="37" t="s">
        <v>317</v>
      </c>
      <c r="E4" s="38"/>
    </row>
    <row r="5" spans="3:5" ht="144.75" customHeight="1">
      <c r="C5" s="37" t="s">
        <v>105</v>
      </c>
      <c r="D5" s="41" t="s">
        <v>318</v>
      </c>
      <c r="E5" s="38"/>
    </row>
    <row r="6" spans="3:5" ht="78.75" customHeight="1">
      <c r="C6" s="37" t="s">
        <v>112</v>
      </c>
      <c r="D6" s="42" t="s">
        <v>319</v>
      </c>
      <c r="E6" s="38"/>
    </row>
    <row r="7" spans="3:5" ht="147.75" customHeight="1">
      <c r="C7" s="37" t="s">
        <v>115</v>
      </c>
      <c r="D7" s="37" t="s">
        <v>320</v>
      </c>
      <c r="E7" s="38"/>
    </row>
    <row r="8" spans="3:5" ht="186.75" customHeight="1">
      <c r="C8" s="37" t="s">
        <v>123</v>
      </c>
      <c r="D8" s="42" t="s">
        <v>321</v>
      </c>
      <c r="E8" s="38"/>
    </row>
    <row r="9" spans="3:5" ht="198.75" customHeight="1">
      <c r="C9" s="37" t="s">
        <v>128</v>
      </c>
      <c r="D9" s="42" t="s">
        <v>322</v>
      </c>
      <c r="E9" s="38"/>
    </row>
    <row r="10" spans="3:5" ht="214.5" customHeight="1">
      <c r="C10" s="37" t="s">
        <v>134</v>
      </c>
      <c r="D10" s="42" t="s">
        <v>323</v>
      </c>
      <c r="E10" s="38"/>
    </row>
    <row r="11" spans="3:5" ht="177" customHeight="1">
      <c r="C11" s="37" t="s">
        <v>141</v>
      </c>
      <c r="D11" s="42" t="s">
        <v>324</v>
      </c>
      <c r="E11" s="38"/>
    </row>
    <row r="12" spans="3:5" ht="159.75" customHeight="1">
      <c r="C12" s="37" t="s">
        <v>147</v>
      </c>
      <c r="D12" s="42" t="s">
        <v>325</v>
      </c>
      <c r="E12" s="38"/>
    </row>
    <row r="13" spans="3:5" ht="183.75" customHeight="1">
      <c r="C13" s="37" t="s">
        <v>153</v>
      </c>
      <c r="D13" s="42" t="s">
        <v>326</v>
      </c>
      <c r="E13" s="38"/>
    </row>
    <row r="14" spans="3:5" ht="169.5" customHeight="1">
      <c r="C14" s="37" t="s">
        <v>160</v>
      </c>
      <c r="D14" s="42" t="s">
        <v>327</v>
      </c>
      <c r="E14" s="38"/>
    </row>
    <row r="15" spans="3:5" ht="209.25" customHeight="1">
      <c r="C15" s="37" t="s">
        <v>163</v>
      </c>
      <c r="D15" s="42" t="s">
        <v>328</v>
      </c>
      <c r="E15" s="38"/>
    </row>
    <row r="16" spans="3:5" ht="121.5" customHeight="1">
      <c r="C16" s="37" t="s">
        <v>166</v>
      </c>
      <c r="D16" s="42" t="s">
        <v>329</v>
      </c>
      <c r="E16" s="38"/>
    </row>
    <row r="17" spans="3:5" ht="205.5" customHeight="1">
      <c r="C17" s="37" t="s">
        <v>169</v>
      </c>
      <c r="D17" s="42" t="s">
        <v>330</v>
      </c>
      <c r="E17" s="38"/>
    </row>
    <row r="18" spans="3:5" ht="183.75" customHeight="1">
      <c r="C18" s="37" t="s">
        <v>172</v>
      </c>
      <c r="D18" s="42" t="s">
        <v>331</v>
      </c>
      <c r="E18" s="38"/>
    </row>
    <row r="19" spans="3:5" ht="144.75" customHeight="1">
      <c r="C19" s="37" t="s">
        <v>177</v>
      </c>
      <c r="D19" s="42" t="s">
        <v>332</v>
      </c>
      <c r="E19" s="38" t="s">
        <v>333</v>
      </c>
    </row>
    <row r="20" spans="3:5" ht="111" customHeight="1">
      <c r="C20" s="37" t="s">
        <v>183</v>
      </c>
      <c r="D20" s="42" t="s">
        <v>334</v>
      </c>
      <c r="E20" s="38"/>
    </row>
    <row r="21" spans="3:5" ht="151.5" customHeight="1">
      <c r="C21" s="37" t="s">
        <v>191</v>
      </c>
      <c r="D21" s="42" t="s">
        <v>192</v>
      </c>
      <c r="E21" s="38" t="s">
        <v>333</v>
      </c>
    </row>
    <row r="22" spans="3:5" ht="183" customHeight="1">
      <c r="C22" s="37" t="s">
        <v>194</v>
      </c>
      <c r="D22" s="37" t="s">
        <v>335</v>
      </c>
      <c r="E22" s="38"/>
    </row>
    <row r="23" spans="3:5" ht="153.75" customHeight="1">
      <c r="C23" s="37" t="s">
        <v>199</v>
      </c>
      <c r="D23" s="42" t="s">
        <v>200</v>
      </c>
      <c r="E23" s="38" t="s">
        <v>336</v>
      </c>
    </row>
    <row r="24" spans="3:5" ht="172.5" customHeight="1">
      <c r="C24" s="37" t="s">
        <v>205</v>
      </c>
      <c r="D24" s="37" t="s">
        <v>337</v>
      </c>
      <c r="E24" s="38"/>
    </row>
    <row r="25" spans="3:5" ht="143.25" customHeight="1">
      <c r="C25" s="37" t="s">
        <v>208</v>
      </c>
      <c r="D25" s="37"/>
      <c r="E25" s="38"/>
    </row>
    <row r="26" spans="3:5" ht="159" customHeight="1">
      <c r="C26" s="37" t="s">
        <v>211</v>
      </c>
      <c r="D26" s="42" t="s">
        <v>338</v>
      </c>
      <c r="E26" s="38"/>
    </row>
    <row r="27" spans="3:5" ht="180.75" customHeight="1">
      <c r="C27" s="37" t="s">
        <v>214</v>
      </c>
      <c r="D27" s="42" t="s">
        <v>339</v>
      </c>
      <c r="E27" s="38"/>
    </row>
    <row r="28" spans="3:5" ht="78.75" customHeight="1">
      <c r="C28" s="37" t="s">
        <v>218</v>
      </c>
      <c r="D28" s="42" t="s">
        <v>340</v>
      </c>
      <c r="E28" s="38"/>
    </row>
    <row r="29" spans="3:5" ht="164.25" customHeight="1">
      <c r="C29" s="37" t="s">
        <v>219</v>
      </c>
      <c r="D29" s="42" t="s">
        <v>341</v>
      </c>
      <c r="E29" s="38"/>
    </row>
    <row r="30" spans="3:5" ht="159.75" customHeight="1">
      <c r="C30" s="37" t="s">
        <v>222</v>
      </c>
      <c r="D30" s="42" t="s">
        <v>342</v>
      </c>
      <c r="E30" s="38"/>
    </row>
    <row r="31" spans="3:5" ht="137.25" customHeight="1">
      <c r="C31" s="37" t="s">
        <v>227</v>
      </c>
      <c r="D31" s="42" t="s">
        <v>343</v>
      </c>
      <c r="E31" s="38"/>
    </row>
    <row r="32" spans="3:5" ht="119.25" customHeight="1">
      <c r="C32" s="37" t="s">
        <v>344</v>
      </c>
      <c r="D32" s="42" t="s">
        <v>186</v>
      </c>
      <c r="E32" s="38"/>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s>
  <pageMargins left="0.7" right="0.7" top="0.75" bottom="0.75" header="0.3" footer="0.3"/>
  <pageSetup paperSize="9" orientation="portrait" horizontalDpi="0" verticalDpi="0" r:id="rId24"/>
  <drawing r:id="rId25"/>
  <tableParts count="1">
    <tablePart r:id="rId2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Consolidado</vt:lpstr>
      <vt:lpstr>Sheet1</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2021-04-20T14:46:55Z</dcterms:modified>
</cp:coreProperties>
</file>